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NR-DOC-01V\Users\Mtchicaya\Documents\ARPCE\2020\Indicateur\"/>
    </mc:Choice>
  </mc:AlternateContent>
  <bookViews>
    <workbookView xWindow="0" yWindow="0" windowWidth="12000" windowHeight="9000" tabRatio="715" activeTab="4"/>
  </bookViews>
  <sheets>
    <sheet name="Synthèse des Indicateurs" sheetId="1" r:id="rId1"/>
    <sheet name="Abonnés" sheetId="3" r:id="rId2"/>
    <sheet name="Trafic" sheetId="8" r:id="rId3"/>
    <sheet name="Revenus" sheetId="9" r:id="rId4"/>
    <sheet name="Tarifs" sheetId="4" r:id="rId5"/>
    <sheet name="Définitions des Termes Utilisés" sheetId="7" r:id="rId6"/>
  </sheets>
  <definedNames>
    <definedName name="Z_185D84FE_F060_43CB_AD80_90D245BB0AEC_.wvu.Cols" localSheetId="0" hidden="1">'Synthèse des Indicateurs'!$AY:$XFD</definedName>
    <definedName name="Z_185D84FE_F060_43CB_AD80_90D245BB0AEC_.wvu.Rows" localSheetId="0" hidden="1">'Synthèse des Indicateurs'!$68:$1048576</definedName>
    <definedName name="Z_94527EBC_CE46_4884_BE30_773BA2F5B1A0_.wvu.Cols" localSheetId="5" hidden="1">'Définitions des Termes Utilisés'!$M:$XFD</definedName>
    <definedName name="Z_94527EBC_CE46_4884_BE30_773BA2F5B1A0_.wvu.Rows" localSheetId="5" hidden="1">'Définitions des Termes Utilisés'!$45:$1048576,'Définitions des Termes Utilisés'!$9:$9,'Définitions des Termes Utilisés'!$13:$13,'Définitions des Termes Utilisés'!$15:$15,'Définitions des Termes Utilisés'!$17:$17,'Définitions des Termes Utilisés'!$20:$20,'Définitions des Termes Utilisés'!$22:$22,'Définitions des Termes Utilisés'!$24:$24,'Définitions des Termes Utilisés'!$26:$26,'Définitions des Termes Utilisés'!$30:$30,'Définitions des Termes Utilisés'!$37:$37,'Définitions des Termes Utilisés'!$44:$44</definedName>
  </definedNames>
  <calcPr calcId="162913"/>
  <customWorkbookViews>
    <customWorkbookView name="Rudy MASSAMBA - Affichage personnalisé" guid="{185D84FE-F060-43CB-AD80-90D245BB0AEC}" mergeInterval="0" personalView="1" maximized="1" xWindow="1" yWindow="1" windowWidth="1362" windowHeight="496" activeSheetId="1"/>
  </customWorkbookViews>
</workbook>
</file>

<file path=xl/calcChain.xml><?xml version="1.0" encoding="utf-8"?>
<calcChain xmlns="http://schemas.openxmlformats.org/spreadsheetml/2006/main">
  <c r="B37" i="4" l="1"/>
  <c r="B39" i="9"/>
  <c r="B63" i="9" s="1"/>
  <c r="B39" i="8"/>
  <c r="B64" i="8" s="1"/>
  <c r="O13" i="8" l="1"/>
  <c r="O63" i="9"/>
  <c r="O39" i="9"/>
  <c r="O13" i="9"/>
  <c r="O64" i="8"/>
  <c r="O39" i="8"/>
  <c r="CI20" i="1" l="1"/>
  <c r="CI23" i="1"/>
  <c r="CI12" i="1"/>
  <c r="CI21" i="1"/>
  <c r="F12" i="1"/>
  <c r="G12" i="1"/>
  <c r="H12" i="1"/>
  <c r="I12" i="1"/>
  <c r="J12" i="1"/>
  <c r="K12" i="1"/>
  <c r="L12" i="1"/>
  <c r="M12" i="1"/>
  <c r="N12" i="1"/>
  <c r="P12" i="1"/>
  <c r="Q12" i="1"/>
  <c r="R12" i="1"/>
  <c r="S12" i="1"/>
  <c r="T12" i="1"/>
  <c r="U12" i="1"/>
  <c r="V12" i="1"/>
  <c r="W12" i="1"/>
  <c r="X12" i="1"/>
  <c r="Y12" i="1"/>
  <c r="Z12" i="1"/>
  <c r="C12" i="1"/>
  <c r="D12" i="1"/>
  <c r="E12" i="1"/>
  <c r="O12" i="1"/>
  <c r="C20" i="1"/>
  <c r="D20" i="1"/>
  <c r="E20" i="1"/>
  <c r="F20" i="1"/>
  <c r="G20" i="1"/>
  <c r="H20" i="1"/>
  <c r="I20" i="1"/>
  <c r="J20" i="1"/>
  <c r="K20" i="1"/>
  <c r="L20" i="1"/>
  <c r="M20" i="1"/>
  <c r="N20" i="1"/>
  <c r="O20" i="1"/>
  <c r="P20" i="1"/>
  <c r="Q20" i="1"/>
  <c r="R20" i="1"/>
  <c r="S20" i="1"/>
  <c r="T20" i="1"/>
  <c r="U20" i="1"/>
  <c r="V20" i="1"/>
  <c r="W20" i="1"/>
  <c r="X20" i="1"/>
  <c r="Y20" i="1"/>
  <c r="Z20" i="1"/>
  <c r="C21" i="1"/>
  <c r="D21" i="1"/>
  <c r="E21" i="1"/>
  <c r="F21" i="1"/>
  <c r="G21" i="1"/>
  <c r="H21" i="1"/>
  <c r="I21" i="1"/>
  <c r="J21" i="1"/>
  <c r="K21" i="1"/>
  <c r="L21" i="1"/>
  <c r="M21" i="1"/>
  <c r="N21" i="1"/>
  <c r="O21" i="1"/>
  <c r="P21" i="1"/>
  <c r="Q21" i="1"/>
  <c r="R21" i="1"/>
  <c r="S21" i="1"/>
  <c r="T21" i="1"/>
  <c r="U21" i="1"/>
  <c r="V21" i="1"/>
  <c r="W21" i="1"/>
  <c r="X21" i="1"/>
  <c r="Y21" i="1"/>
  <c r="Z21" i="1"/>
  <c r="AA12" i="1"/>
  <c r="AA20" i="1"/>
  <c r="AA21" i="1"/>
  <c r="AA23" i="1"/>
  <c r="Z23" i="1" l="1"/>
  <c r="J23" i="1"/>
  <c r="Y23" i="1"/>
  <c r="U23" i="1"/>
  <c r="Q23" i="1"/>
  <c r="M23" i="1"/>
  <c r="I23" i="1"/>
  <c r="E23" i="1"/>
  <c r="R23" i="1"/>
  <c r="F23" i="1"/>
  <c r="X23" i="1"/>
  <c r="T23" i="1"/>
  <c r="P23" i="1"/>
  <c r="L23" i="1"/>
  <c r="H23" i="1"/>
  <c r="D23" i="1"/>
  <c r="V23" i="1"/>
  <c r="N23" i="1"/>
  <c r="W23" i="1"/>
  <c r="S23" i="1"/>
  <c r="O23" i="1"/>
  <c r="K23" i="1"/>
  <c r="G23" i="1"/>
  <c r="C23" i="1"/>
  <c r="CA21" i="1"/>
  <c r="CA23" i="1" l="1"/>
  <c r="CE23" i="1"/>
  <c r="CD23" i="1"/>
  <c r="CH23" i="1"/>
  <c r="CB23" i="1"/>
  <c r="CF23" i="1"/>
  <c r="CC23" i="1"/>
  <c r="CC12" i="1"/>
  <c r="CF21" i="1"/>
  <c r="CH21" i="1"/>
  <c r="BZ23" i="1"/>
  <c r="CC21" i="1"/>
  <c r="CH20" i="1"/>
  <c r="CD21" i="1"/>
  <c r="CG20" i="1"/>
  <c r="CB20" i="1"/>
  <c r="CF12" i="1"/>
  <c r="CB12" i="1"/>
  <c r="BZ20" i="1"/>
  <c r="CD20" i="1"/>
  <c r="BZ21" i="1"/>
  <c r="CC20" i="1"/>
  <c r="CG21" i="1"/>
  <c r="CG23" i="1"/>
  <c r="CA20" i="1"/>
  <c r="CE20" i="1"/>
  <c r="CE21" i="1"/>
  <c r="CH12" i="1"/>
  <c r="CD12" i="1"/>
  <c r="BZ12" i="1"/>
  <c r="CF20" i="1"/>
  <c r="CB21" i="1"/>
  <c r="CA12" i="1"/>
  <c r="CE12" i="1"/>
  <c r="CG12" i="1"/>
  <c r="B36" i="4"/>
  <c r="BY12" i="1"/>
  <c r="BY20" i="1"/>
  <c r="BY21" i="1"/>
  <c r="BY23" i="1" l="1"/>
  <c r="BX12" i="1"/>
  <c r="BX23" i="1"/>
  <c r="BX21" i="1" l="1"/>
  <c r="BX20" i="1"/>
  <c r="B38" i="9" l="1"/>
  <c r="B62" i="9" s="1"/>
  <c r="B37" i="9"/>
  <c r="B61" i="9" s="1"/>
  <c r="B36" i="9"/>
  <c r="B60" i="9" s="1"/>
  <c r="B35" i="9"/>
  <c r="B59" i="9" s="1"/>
  <c r="B34" i="9"/>
  <c r="B58" i="9" s="1"/>
  <c r="O63" i="8"/>
  <c r="B38" i="8"/>
  <c r="B63" i="8" s="1"/>
  <c r="O62" i="9" l="1"/>
  <c r="O8" i="9"/>
  <c r="O9" i="9"/>
  <c r="O10" i="9"/>
  <c r="O11" i="9"/>
  <c r="O12" i="9"/>
  <c r="O37" i="9"/>
  <c r="O58" i="9"/>
  <c r="O59" i="9"/>
  <c r="O60" i="9"/>
  <c r="O61" i="9"/>
  <c r="O38" i="9"/>
  <c r="O34" i="9"/>
  <c r="O35" i="9"/>
  <c r="O36" i="9"/>
  <c r="O38" i="8"/>
  <c r="O12" i="8"/>
  <c r="B37" i="8" l="1"/>
  <c r="B62" i="8" s="1"/>
  <c r="B36" i="8"/>
  <c r="B61" i="8"/>
  <c r="B35" i="8"/>
  <c r="B60" i="8" s="1"/>
  <c r="B34" i="8"/>
  <c r="B59" i="8"/>
  <c r="B35" i="4"/>
  <c r="B34" i="4"/>
  <c r="B33" i="4"/>
  <c r="B32" i="4"/>
  <c r="BQ12" i="1" l="1"/>
  <c r="BM12" i="1"/>
  <c r="BP12" i="1"/>
  <c r="BL12" i="1"/>
  <c r="BR12" i="1"/>
  <c r="BT12" i="1"/>
  <c r="BO23" i="1"/>
  <c r="BN12" i="1"/>
  <c r="BO12" i="1"/>
  <c r="BU12" i="1"/>
  <c r="BM21" i="1"/>
  <c r="BQ20" i="1"/>
  <c r="BK23" i="1" l="1"/>
  <c r="BT23" i="1"/>
  <c r="BN23" i="1"/>
  <c r="O37" i="8"/>
  <c r="BU20" i="1"/>
  <c r="BP20" i="1"/>
  <c r="BS21" i="1"/>
  <c r="BP21" i="1"/>
  <c r="BR23" i="1"/>
  <c r="BQ23" i="1"/>
  <c r="BU21" i="1"/>
  <c r="BM23" i="1"/>
  <c r="BQ21" i="1"/>
  <c r="BK12" i="1"/>
  <c r="BN20" i="1"/>
  <c r="BL20" i="1"/>
  <c r="BS23" i="1"/>
  <c r="BS20" i="1"/>
  <c r="BV12" i="1"/>
  <c r="BU23" i="1"/>
  <c r="BK21" i="1"/>
  <c r="BV21" i="1"/>
  <c r="BV20" i="1"/>
  <c r="BL21" i="1"/>
  <c r="BK20" i="1"/>
  <c r="BP23" i="1"/>
  <c r="BR21" i="1"/>
  <c r="BS12" i="1"/>
  <c r="O62" i="8"/>
  <c r="BO20" i="1"/>
  <c r="BO21" i="1"/>
  <c r="BT20" i="1"/>
  <c r="BM20" i="1"/>
  <c r="BN21" i="1"/>
  <c r="BR20" i="1"/>
  <c r="BL23" i="1"/>
  <c r="BT21" i="1"/>
  <c r="O11" i="8" l="1"/>
  <c r="BV23" i="1"/>
  <c r="BW23" i="1" l="1"/>
  <c r="BW12" i="1"/>
  <c r="BW21" i="1" l="1"/>
  <c r="BW20" i="1" l="1"/>
  <c r="BE12" i="1" l="1"/>
  <c r="BB12" i="1"/>
  <c r="BD12" i="1"/>
  <c r="BG12" i="1"/>
  <c r="BA12" i="1"/>
  <c r="BF12" i="1"/>
  <c r="AX12" i="1"/>
  <c r="BJ12" i="1"/>
  <c r="AY12" i="1"/>
  <c r="BC12" i="1"/>
  <c r="BH12" i="1"/>
  <c r="AZ12" i="1"/>
  <c r="BI12" i="1"/>
  <c r="BA21" i="1" l="1"/>
  <c r="BJ21" i="1"/>
  <c r="BJ20" i="1"/>
  <c r="BE21" i="1"/>
  <c r="BF21" i="1"/>
  <c r="O36" i="8"/>
  <c r="BC21" i="1"/>
  <c r="AZ21" i="1"/>
  <c r="BH20" i="1"/>
  <c r="AZ20" i="1"/>
  <c r="BG21" i="1"/>
  <c r="BF20" i="1"/>
  <c r="BH21" i="1"/>
  <c r="O61" i="8"/>
  <c r="AX20" i="1"/>
  <c r="BG20" i="1"/>
  <c r="AX21" i="1"/>
  <c r="BI21" i="1"/>
  <c r="BE20" i="1"/>
  <c r="BC20" i="1"/>
  <c r="BD21" i="1"/>
  <c r="AY21" i="1"/>
  <c r="BA20" i="1"/>
  <c r="BB20" i="1"/>
  <c r="AY20" i="1" l="1"/>
  <c r="BD20" i="1"/>
  <c r="BB21" i="1"/>
  <c r="BI20" i="1"/>
  <c r="AW12" i="1" l="1"/>
  <c r="AW21" i="1" l="1"/>
  <c r="AW20" i="1" l="1"/>
  <c r="AV12" i="1" l="1"/>
  <c r="AV23" i="1"/>
  <c r="AU12" i="1" l="1"/>
  <c r="AU23" i="1"/>
  <c r="AW23" i="1" l="1"/>
  <c r="AU21" i="1"/>
  <c r="AX23" i="1" l="1"/>
  <c r="AU20" i="1"/>
  <c r="AT12" i="1"/>
  <c r="AV21" i="1"/>
  <c r="AV20" i="1"/>
  <c r="AS12" i="1" l="1"/>
  <c r="AT21" i="1"/>
  <c r="AS23" i="1"/>
  <c r="AY23" i="1"/>
  <c r="AT23" i="1"/>
  <c r="AT20" i="1" l="1"/>
  <c r="AZ23" i="1"/>
  <c r="AS21" i="1"/>
  <c r="AS20" i="1" l="1"/>
  <c r="BA23" i="1"/>
  <c r="AR12" i="1" l="1"/>
  <c r="AR23" i="1"/>
  <c r="BB23" i="1"/>
  <c r="O35" i="8" l="1"/>
  <c r="AR20" i="1"/>
  <c r="AR21" i="1"/>
  <c r="O34" i="8"/>
  <c r="BC23" i="1"/>
  <c r="AF23" i="1" l="1"/>
  <c r="BD23" i="1"/>
  <c r="AP23" i="1"/>
  <c r="AI23" i="1"/>
  <c r="AE23" i="1"/>
  <c r="AQ23" i="1"/>
  <c r="AG23" i="1"/>
  <c r="AO23" i="1"/>
  <c r="AC23" i="1"/>
  <c r="AN23" i="1"/>
  <c r="AD23" i="1" l="1"/>
  <c r="AQ12" i="1"/>
  <c r="AM23" i="1"/>
  <c r="AB23" i="1"/>
  <c r="AK23" i="1"/>
  <c r="AL23" i="1"/>
  <c r="O60" i="8"/>
  <c r="AH23" i="1"/>
  <c r="AJ23" i="1"/>
  <c r="BE23" i="1"/>
  <c r="O59" i="8"/>
  <c r="BF23" i="1" l="1"/>
  <c r="AQ20" i="1"/>
  <c r="O9" i="8"/>
  <c r="O8" i="8"/>
  <c r="AQ21" i="1" l="1"/>
  <c r="BG23" i="1"/>
  <c r="AP12" i="1" l="1"/>
  <c r="BH23" i="1"/>
  <c r="BI23" i="1" l="1"/>
  <c r="BJ23" i="1"/>
  <c r="AP20" i="1"/>
  <c r="AO12" i="1" l="1"/>
  <c r="AP21" i="1"/>
  <c r="O10" i="8" l="1"/>
  <c r="AO20" i="1"/>
  <c r="AO21" i="1" l="1"/>
  <c r="AN12" i="1" l="1"/>
  <c r="AN21" i="1" l="1"/>
  <c r="AN20" i="1"/>
  <c r="AM12" i="1" l="1"/>
  <c r="AM21" i="1" l="1"/>
  <c r="AM20" i="1"/>
  <c r="AL12" i="1" l="1"/>
  <c r="AL20" i="1" l="1"/>
  <c r="AL21" i="1" l="1"/>
  <c r="AK12" i="1" l="1"/>
  <c r="AJ12" i="1"/>
  <c r="AJ20" i="1" l="1"/>
  <c r="AJ21" i="1"/>
  <c r="AK21" i="1"/>
  <c r="AK20" i="1" l="1"/>
  <c r="AI12" i="1" l="1"/>
  <c r="AI21" i="1" l="1"/>
  <c r="AI20" i="1"/>
  <c r="AH12" i="1" l="1"/>
  <c r="AH21" i="1" l="1"/>
  <c r="AH20" i="1"/>
  <c r="AG12" i="1" l="1"/>
  <c r="AF12" i="1"/>
  <c r="AF20" i="1" l="1"/>
  <c r="AG20" i="1"/>
  <c r="AF21" i="1"/>
  <c r="AG21" i="1" l="1"/>
  <c r="AE12" i="1" l="1"/>
  <c r="AE21" i="1" l="1"/>
  <c r="AE20" i="1"/>
  <c r="AD12" i="1" l="1"/>
  <c r="AC12" i="1" l="1"/>
  <c r="AD21" i="1" l="1"/>
  <c r="AD20" i="1"/>
  <c r="AB12" i="1"/>
  <c r="AB20" i="1" l="1"/>
  <c r="AC20" i="1"/>
  <c r="AC21" i="1"/>
  <c r="AB21" i="1" l="1"/>
</calcChain>
</file>

<file path=xl/sharedStrings.xml><?xml version="1.0" encoding="utf-8"?>
<sst xmlns="http://schemas.openxmlformats.org/spreadsheetml/2006/main" count="217" uniqueCount="76">
  <si>
    <t>Jan</t>
  </si>
  <si>
    <t>Fév</t>
  </si>
  <si>
    <t>Mar</t>
  </si>
  <si>
    <t>Avr</t>
  </si>
  <si>
    <t>Mai</t>
  </si>
  <si>
    <t>Juin</t>
  </si>
  <si>
    <t>Juil</t>
  </si>
  <si>
    <t>Août</t>
  </si>
  <si>
    <t>Sep</t>
  </si>
  <si>
    <t>Oct</t>
  </si>
  <si>
    <t>Nov</t>
  </si>
  <si>
    <t>Déc</t>
  </si>
  <si>
    <t>Revenus Total  (000)</t>
  </si>
  <si>
    <t>Abonnés  (000)</t>
  </si>
  <si>
    <t>Total ARPU (F CFA)</t>
  </si>
  <si>
    <t>MTN</t>
  </si>
  <si>
    <t>Airtel</t>
  </si>
  <si>
    <t xml:space="preserve">Total </t>
  </si>
  <si>
    <t>Total Abonnés (000)</t>
  </si>
  <si>
    <t>Taux de Pénétration</t>
  </si>
  <si>
    <t>Prépayés</t>
  </si>
  <si>
    <t>Postpayés</t>
  </si>
  <si>
    <t>Répartition du Revenu</t>
  </si>
  <si>
    <t>Population Totale (000)*</t>
  </si>
  <si>
    <t xml:space="preserve">* Les données utilisées pour l’évaluation de la population congolaise sont celles produites par le Centre National de la Statistique et des Etudes Economiques. </t>
  </si>
  <si>
    <t xml:space="preserve">En 2007, le CNSEE a évalué la population congolaise à 3 697 490 habitants avec un TCAM (taux de croissance annuel moyen) de 2,8%. </t>
  </si>
  <si>
    <t>C'est ce taux qui a permis à l'ARPCE de faire ses prévisions de croissance de la population congolaise.</t>
  </si>
  <si>
    <t>Revenu Total (000)**</t>
  </si>
  <si>
    <t xml:space="preserve">Indicateurs Mensuels de la Téléphonie Mobile </t>
  </si>
  <si>
    <r>
      <t xml:space="preserve">ARPU (Average Revenue Per User): </t>
    </r>
    <r>
      <rPr>
        <sz val="12"/>
        <color theme="1"/>
        <rFont val="Calibri"/>
        <family val="2"/>
        <scheme val="minor"/>
      </rPr>
      <t>c’est le revenu mensuel moyen pondéré qu’un abonné génère à son opérateur. En d’autres termes, c’est la moyenne des dépenses mensuelles que les abonnés consacrent aux communications téléphoniques mobiles.</t>
    </r>
  </si>
  <si>
    <t xml:space="preserve">MoU (Minutes of Use) : c’est le temps mensuel, exprimé en minutes, qu’un abonné consacre en moyenne aux communications téléphoniques.  </t>
  </si>
  <si>
    <t>Définition des Termes Utilisés</t>
  </si>
  <si>
    <t>Sources: Opérateurs et ARPCE</t>
  </si>
  <si>
    <r>
      <t xml:space="preserve">Parts de Marché </t>
    </r>
    <r>
      <rPr>
        <b/>
        <sz val="11"/>
        <color rgb="FFC00000"/>
        <rFont val="Calibri"/>
        <family val="2"/>
        <scheme val="minor"/>
      </rPr>
      <t>(Total Revenu)</t>
    </r>
    <r>
      <rPr>
        <b/>
        <sz val="11"/>
        <color theme="1"/>
        <rFont val="Calibri"/>
        <family val="2"/>
        <scheme val="minor"/>
      </rPr>
      <t xml:space="preserve"> par Opérateur</t>
    </r>
  </si>
  <si>
    <r>
      <t xml:space="preserve">Parts de Marché </t>
    </r>
    <r>
      <rPr>
        <b/>
        <sz val="11"/>
        <color rgb="FFC00000"/>
        <rFont val="Calibri"/>
        <family val="2"/>
        <scheme val="minor"/>
      </rPr>
      <t>(Abonnés)</t>
    </r>
    <r>
      <rPr>
        <b/>
        <sz val="11"/>
        <color theme="1"/>
        <rFont val="Calibri"/>
        <family val="2"/>
        <scheme val="minor"/>
      </rPr>
      <t xml:space="preserve"> par Opérateur</t>
    </r>
  </si>
  <si>
    <t>Revenus GPRS/EDGE</t>
  </si>
  <si>
    <t>Revenus 3G/4G</t>
  </si>
  <si>
    <t>Trafic Total (000)</t>
  </si>
  <si>
    <t>Trafic GPRS/EDGE</t>
  </si>
  <si>
    <t>Trafic 3G/4G</t>
  </si>
  <si>
    <t>Tarifs Pondérés</t>
  </si>
  <si>
    <t>GPRS/EDGE</t>
  </si>
  <si>
    <t>3G/4G</t>
  </si>
  <si>
    <t>ARPU (en CFA) ***</t>
  </si>
  <si>
    <t>*** Les valeurs monétaires sont Toutes Taxes Comprises (TTC)</t>
  </si>
  <si>
    <t>** Les tarifs Wimax correspondent à ce de MTN, car Airtel ne ransmet pas son trafic Wimax</t>
  </si>
  <si>
    <t>ARPU GPRS/EDGE</t>
  </si>
  <si>
    <t>ARPU 3G/4G</t>
  </si>
  <si>
    <t>AMTU</t>
  </si>
  <si>
    <t>AMTU GPRS/EDGE</t>
  </si>
  <si>
    <t>AMTU 3G/4G</t>
  </si>
  <si>
    <t>Revenus 3G/4G (000)</t>
  </si>
  <si>
    <t>Revenus GPRS/EDGE (000)</t>
  </si>
  <si>
    <r>
      <t xml:space="preserve">Abonnés Prépayés : </t>
    </r>
    <r>
      <rPr>
        <sz val="12"/>
        <color theme="1"/>
        <rFont val="Calibri"/>
        <family val="2"/>
        <scheme val="minor"/>
      </rPr>
      <t>clients utilisant les cartes prépayées en vue de pouvoir utiliser leur téléphone pour envoyer des messages, appeler ou naviguer sur internet.</t>
    </r>
  </si>
  <si>
    <r>
      <t>Abonnés Post-payés :</t>
    </r>
    <r>
      <rPr>
        <sz val="12"/>
        <color theme="1"/>
        <rFont val="Calibri"/>
        <family val="2"/>
        <scheme val="minor"/>
      </rPr>
      <t xml:space="preserve"> clients utilisant un abonnement (Paiement récurrent effectué à l’avance) en vue de pouvoir utiliser leur téléphone pour envoyer des messages, appeler ou naviguer sur internet</t>
    </r>
    <r>
      <rPr>
        <b/>
        <sz val="12"/>
        <color theme="1"/>
        <rFont val="Calibri"/>
        <family val="2"/>
        <scheme val="minor"/>
      </rPr>
      <t>.</t>
    </r>
  </si>
  <si>
    <r>
      <t xml:space="preserve">AMTU : (Average Monthly Trafic per User) : </t>
    </r>
    <r>
      <rPr>
        <sz val="12"/>
        <color theme="1"/>
        <rFont val="Calibri"/>
        <family val="2"/>
        <scheme val="minor"/>
      </rPr>
      <t>c’est le trafic moyen mensuel par abonnés.</t>
    </r>
  </si>
  <si>
    <r>
      <t xml:space="preserve">EDGE (Enhanced Data Rates for GSM Evolution.): </t>
    </r>
    <r>
      <rPr>
        <sz val="12"/>
        <color theme="1"/>
        <rFont val="Calibri"/>
        <family val="2"/>
        <scheme val="minor"/>
      </rPr>
      <t xml:space="preserve">évolution de la norme GSM qui, tout comme le GPRS, a été développée pour mieux gérer le transfert de données. L’EDGE permet d’atteindre des débits de l’ordre de 200 à 250 kbit/s. </t>
    </r>
  </si>
  <si>
    <r>
      <t xml:space="preserve">GPRS (General Packet Radio Service) : </t>
    </r>
    <r>
      <rPr>
        <sz val="12"/>
        <color theme="1"/>
        <rFont val="Calibri"/>
        <family val="2"/>
        <scheme val="minor"/>
      </rPr>
      <t xml:space="preserve">c’est un service de transmission de données par radio utilisant la commutation de paquets offert par un réseau de téléphonie mobile de type GSM. Le GPRS permet d’atteindre des débits de l’ordre de 9 à 170 kbit/s. </t>
    </r>
  </si>
  <si>
    <r>
      <t>Mégaoctet (Mo) :</t>
    </r>
    <r>
      <rPr>
        <sz val="12"/>
        <color theme="1"/>
        <rFont val="Calibri"/>
        <family val="2"/>
        <scheme val="minor"/>
      </rPr>
      <t xml:space="preserve"> un mégaoctet ( Mo)  est une unité de mesure en informatique. </t>
    </r>
  </si>
  <si>
    <r>
      <t xml:space="preserve">Parts de marché: </t>
    </r>
    <r>
      <rPr>
        <sz val="12"/>
        <rFont val="Calibri"/>
        <family val="2"/>
        <scheme val="minor"/>
      </rPr>
      <t>on distingue deux types de parts de marché (en valeur et en volume). La part de marché en valeur est la répartition du poids de chaque opérateur sur la base du revenu total généré par l’ensemble des opérateurs. La part de marché en volume représente le poids de chaque opérateur par rapport au nombre total des abonnés du marché.</t>
    </r>
  </si>
  <si>
    <r>
      <t xml:space="preserve">3G : </t>
    </r>
    <r>
      <rPr>
        <sz val="12"/>
        <color theme="1"/>
        <rFont val="Calibri"/>
        <family val="2"/>
        <scheme val="minor"/>
      </rPr>
      <t>désigne une génération de normes de téléphonie mobile. Elle est représentée principalement par les normes Universal Mobile Telecommunications System (UMTS) et CDMA2000, permettant des débits de 2 à 42 Mb/s.</t>
    </r>
  </si>
  <si>
    <r>
      <t xml:space="preserve">Revenu GPRS / EDGE : </t>
    </r>
    <r>
      <rPr>
        <sz val="12"/>
        <color theme="1"/>
        <rFont val="Calibri"/>
        <family val="2"/>
        <scheme val="minor"/>
      </rPr>
      <t>revenu généré par le trafic internet issu des réseaux basés sur les technologies GPRS et EDGE.</t>
    </r>
  </si>
  <si>
    <r>
      <t xml:space="preserve">Revenu WiMAX : </t>
    </r>
    <r>
      <rPr>
        <sz val="12"/>
        <color theme="1"/>
        <rFont val="Calibri"/>
        <family val="2"/>
        <scheme val="minor"/>
      </rPr>
      <t>revenu généré par le trafic internet issu du réseau basé sur la technologie WiMAX.</t>
    </r>
  </si>
  <si>
    <r>
      <t xml:space="preserve">Trafic Wimax: </t>
    </r>
    <r>
      <rPr>
        <sz val="12"/>
        <color theme="1"/>
        <rFont val="Calibri"/>
        <family val="2"/>
        <scheme val="minor"/>
      </rPr>
      <t>il correspond au trafic internet issu du réseau basé sur la technologie WiMAX</t>
    </r>
  </si>
  <si>
    <r>
      <t xml:space="preserve">Trafic GPRS / EDGE :  </t>
    </r>
    <r>
      <rPr>
        <sz val="12"/>
        <color theme="1"/>
        <rFont val="Calibri"/>
        <family val="2"/>
        <scheme val="minor"/>
      </rPr>
      <t>il correspond au trafic interne issu des réseaux basés sur les technologies GPRS et EDGE.</t>
    </r>
  </si>
  <si>
    <r>
      <t xml:space="preserve">Trafic 3G/4G: </t>
    </r>
    <r>
      <rPr>
        <sz val="12"/>
        <color theme="1"/>
        <rFont val="Calibri"/>
        <family val="2"/>
        <scheme val="minor"/>
      </rPr>
      <t>il correspond au trafic internet issu des réseaux 3G et 4G</t>
    </r>
  </si>
  <si>
    <r>
      <rPr>
        <b/>
        <sz val="11"/>
        <color theme="1"/>
        <rFont val="Calibri"/>
        <family val="2"/>
        <scheme val="minor"/>
      </rPr>
      <t>WiMAX (Worldwide Interoperability for Microwave Access)</t>
    </r>
    <r>
      <rPr>
        <sz val="11"/>
        <color theme="1"/>
        <rFont val="Calibri"/>
        <family val="2"/>
        <scheme val="minor"/>
      </rPr>
      <t xml:space="preserve"> : désigne un standard de communication sans fil, essentiellement utilisé comme mode de transmission et d'accès à Internet haut débit, portant sur une zone géographique étendue.</t>
    </r>
  </si>
  <si>
    <r>
      <rPr>
        <b/>
        <sz val="11"/>
        <color theme="1"/>
        <rFont val="Calibri"/>
        <family val="2"/>
        <scheme val="minor"/>
      </rPr>
      <t>Revenu Total ou Total Revenu</t>
    </r>
    <r>
      <rPr>
        <sz val="11"/>
        <color theme="1"/>
        <rFont val="Calibri"/>
        <family val="2"/>
        <scheme val="minor"/>
      </rPr>
      <t>: c’est la somme des revenus générés par le trafic de la 3G, de la 4G,  du GPRS/EDGE et du WiMAX.</t>
    </r>
  </si>
  <si>
    <r>
      <t xml:space="preserve">Revenu 3G/4G : </t>
    </r>
    <r>
      <rPr>
        <sz val="12"/>
        <color theme="1"/>
        <rFont val="Calibri"/>
        <family val="2"/>
        <scheme val="minor"/>
      </rPr>
      <t>revenu généré par le trafic internet issu des réseaux 3G et 4G</t>
    </r>
  </si>
  <si>
    <r>
      <t>4G : Désigne</t>
    </r>
    <r>
      <rPr>
        <sz val="12"/>
        <color theme="1"/>
        <rFont val="Calibri"/>
        <family val="2"/>
        <scheme val="minor"/>
      </rPr>
      <t xml:space="preserve"> est la quatrième génération des standards pour la téléphonie mobile correspondant au LTE-Advanced (IMT-Advanced), permettant des débits jusqu’à 3 Gbps en LTE-Advanced et 300 Mbps en LTE Cat 5 et 6.</t>
    </r>
  </si>
  <si>
    <t>Tarifs Pondérés 3G/4G (CFA/Mo)</t>
  </si>
  <si>
    <t>Tarifs Pondérés GPRS/EDGE (CFA/Mo)</t>
  </si>
  <si>
    <t>Trafic Total  (Milliers de Mo)</t>
  </si>
  <si>
    <t>Trafic 3G/4G (Milliers de Mo)</t>
  </si>
  <si>
    <t>Trafic GPRS/EDGE (Milliers de Mo)</t>
  </si>
  <si>
    <t>Abonnés (000) et Parts de Marché des Opérateurs (Année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</si>
</sst>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_);_(* \(#,##0\);_(* &quot;-&quot;_);_(@_)"/>
    <numFmt numFmtId="165" formatCode="_-* #,##0.00\ _F_-;\-* #,##0.00\ _F_-;_-* &quot;-&quot;??\ _F_-;_-@_-"/>
    <numFmt numFmtId="166"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sz val="10"/>
      <name val="Arial"/>
      <family val="2"/>
    </font>
    <font>
      <b/>
      <sz val="12"/>
      <color rgb="FFC00000"/>
      <name val="Calibri"/>
      <family val="2"/>
      <scheme val="minor"/>
    </font>
    <font>
      <b/>
      <sz val="16"/>
      <color theme="0"/>
      <name val="Calibri"/>
      <family val="2"/>
      <scheme val="minor"/>
    </font>
    <font>
      <b/>
      <sz val="14"/>
      <color rgb="FF002060"/>
      <name val="Calibri"/>
      <family val="2"/>
      <scheme val="minor"/>
    </font>
    <font>
      <b/>
      <sz val="11"/>
      <color rgb="FF002060"/>
      <name val="Calibri"/>
      <family val="2"/>
      <scheme val="minor"/>
    </font>
    <font>
      <sz val="11"/>
      <color rgb="FF002060"/>
      <name val="Calibri"/>
      <family val="2"/>
      <scheme val="minor"/>
    </font>
    <font>
      <b/>
      <sz val="11"/>
      <color theme="0"/>
      <name val="Calibri"/>
      <family val="2"/>
      <scheme val="minor"/>
    </font>
    <font>
      <b/>
      <sz val="11"/>
      <name val="Calibri"/>
      <family val="2"/>
      <scheme val="minor"/>
    </font>
    <font>
      <sz val="11"/>
      <color theme="0"/>
      <name val="Calibri"/>
      <family val="2"/>
      <scheme val="minor"/>
    </font>
    <font>
      <b/>
      <sz val="11"/>
      <color rgb="FFC00000"/>
      <name val="Calibri"/>
      <family val="2"/>
      <scheme val="minor"/>
    </font>
    <font>
      <sz val="8"/>
      <color theme="1"/>
      <name val="Calibri"/>
      <family val="2"/>
      <scheme val="minor"/>
    </font>
    <font>
      <sz val="24"/>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b/>
      <i/>
      <sz val="10"/>
      <color theme="1"/>
      <name val="Calibri"/>
      <family val="2"/>
      <scheme val="minor"/>
    </font>
    <font>
      <sz val="11"/>
      <name val="Calibri"/>
      <family val="2"/>
      <scheme val="minor"/>
    </font>
    <font>
      <b/>
      <sz val="12"/>
      <name val="Calibri"/>
      <family val="2"/>
      <scheme val="minor"/>
    </font>
    <font>
      <sz val="1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5" tint="-0.249977111117893"/>
        <bgColor indexed="64"/>
      </patternFill>
    </fill>
  </fills>
  <borders count="8">
    <border>
      <left/>
      <right/>
      <top/>
      <bottom/>
      <diagonal/>
    </border>
    <border>
      <left/>
      <right/>
      <top style="thin">
        <color indexed="64"/>
      </top>
      <bottom style="thin">
        <color indexed="64"/>
      </bottom>
      <diagonal/>
    </border>
    <border>
      <left style="thin">
        <color rgb="FFFFC000"/>
      </left>
      <right/>
      <top style="thin">
        <color rgb="FFFFC000"/>
      </top>
      <bottom style="thin">
        <color rgb="FFFFC000"/>
      </bottom>
      <diagonal/>
    </border>
    <border>
      <left/>
      <right/>
      <top style="thin">
        <color rgb="FFFFC000"/>
      </top>
      <bottom style="thin">
        <color rgb="FFFFC000"/>
      </bottom>
      <diagonal/>
    </border>
    <border>
      <left style="thin">
        <color rgb="FFFFC000"/>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0" fontId="3" fillId="0" borderId="0"/>
    <xf numFmtId="0" fontId="4" fillId="0" borderId="0"/>
    <xf numFmtId="165"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 fillId="0" borderId="0"/>
  </cellStyleXfs>
  <cellXfs count="53">
    <xf numFmtId="0" fontId="0" fillId="0" borderId="0" xfId="0"/>
    <xf numFmtId="0" fontId="0" fillId="2" borderId="0" xfId="0" applyFill="1"/>
    <xf numFmtId="0" fontId="2" fillId="2" borderId="0" xfId="0" applyFont="1" applyFill="1"/>
    <xf numFmtId="0" fontId="5" fillId="2" borderId="0" xfId="0" applyFont="1" applyFill="1"/>
    <xf numFmtId="9" fontId="0" fillId="2" borderId="0" xfId="9" applyFont="1" applyFill="1"/>
    <xf numFmtId="17" fontId="3" fillId="2" borderId="0" xfId="2" applyNumberFormat="1" applyFont="1" applyFill="1" applyBorder="1" applyAlignment="1">
      <alignment horizontal="right"/>
    </xf>
    <xf numFmtId="164" fontId="0" fillId="2" borderId="1" xfId="0" applyNumberFormat="1" applyFont="1" applyFill="1" applyBorder="1"/>
    <xf numFmtId="0" fontId="7" fillId="2" borderId="0" xfId="0" applyFont="1" applyFill="1"/>
    <xf numFmtId="164" fontId="0" fillId="2" borderId="1" xfId="0" applyNumberFormat="1" applyFont="1" applyFill="1" applyBorder="1" applyAlignment="1">
      <alignment horizontal="right"/>
    </xf>
    <xf numFmtId="166" fontId="0" fillId="2" borderId="1" xfId="9" applyNumberFormat="1" applyFont="1" applyFill="1" applyBorder="1"/>
    <xf numFmtId="0" fontId="2" fillId="2" borderId="0" xfId="0" applyFont="1" applyFill="1" applyAlignment="1">
      <alignment horizontal="right"/>
    </xf>
    <xf numFmtId="0" fontId="8" fillId="2" borderId="0" xfId="0" applyFont="1" applyFill="1"/>
    <xf numFmtId="164" fontId="9" fillId="2" borderId="1" xfId="0" applyNumberFormat="1" applyFont="1" applyFill="1" applyBorder="1" applyAlignment="1">
      <alignment horizontal="right"/>
    </xf>
    <xf numFmtId="164" fontId="9" fillId="2" borderId="0" xfId="0" applyNumberFormat="1" applyFont="1" applyFill="1"/>
    <xf numFmtId="0" fontId="8" fillId="2" borderId="5" xfId="0" applyFont="1" applyFill="1" applyBorder="1" applyAlignment="1">
      <alignment horizontal="right"/>
    </xf>
    <xf numFmtId="0" fontId="0" fillId="2" borderId="0" xfId="0" applyFill="1" applyAlignment="1">
      <alignment vertical="center"/>
    </xf>
    <xf numFmtId="0" fontId="2" fillId="2" borderId="0" xfId="0" applyFont="1" applyFill="1" applyAlignment="1">
      <alignment vertical="center"/>
    </xf>
    <xf numFmtId="3" fontId="2" fillId="2" borderId="5" xfId="0" applyNumberFormat="1" applyFont="1" applyFill="1" applyBorder="1"/>
    <xf numFmtId="3" fontId="0" fillId="2" borderId="0" xfId="0" applyNumberFormat="1" applyFill="1"/>
    <xf numFmtId="3" fontId="0" fillId="2" borderId="0" xfId="0" applyNumberFormat="1" applyFont="1" applyFill="1" applyBorder="1" applyAlignment="1">
      <alignment horizontal="left" indent="4"/>
    </xf>
    <xf numFmtId="3" fontId="0" fillId="2" borderId="5" xfId="0" applyNumberFormat="1" applyFill="1" applyBorder="1"/>
    <xf numFmtId="0" fontId="2" fillId="2" borderId="5" xfId="0" applyFont="1" applyFill="1" applyBorder="1"/>
    <xf numFmtId="166" fontId="0" fillId="2" borderId="5" xfId="9" applyNumberFormat="1" applyFont="1" applyFill="1" applyBorder="1"/>
    <xf numFmtId="0" fontId="11" fillId="2" borderId="5" xfId="0" applyFont="1" applyFill="1" applyBorder="1"/>
    <xf numFmtId="0" fontId="0" fillId="2" borderId="0" xfId="0" applyFill="1" applyBorder="1" applyAlignment="1">
      <alignment horizontal="left" indent="1"/>
    </xf>
    <xf numFmtId="0" fontId="0" fillId="2" borderId="5" xfId="0" applyFill="1" applyBorder="1"/>
    <xf numFmtId="0" fontId="2" fillId="2" borderId="5" xfId="0" applyFont="1" applyFill="1" applyBorder="1" applyAlignment="1">
      <alignment horizontal="left"/>
    </xf>
    <xf numFmtId="164" fontId="2" fillId="2" borderId="5" xfId="0" applyNumberFormat="1" applyFont="1" applyFill="1" applyBorder="1" applyAlignment="1">
      <alignment horizontal="left" indent="1"/>
    </xf>
    <xf numFmtId="17" fontId="10" fillId="3" borderId="0" xfId="0" applyNumberFormat="1" applyFont="1" applyFill="1" applyBorder="1" applyAlignment="1">
      <alignment horizontal="right"/>
    </xf>
    <xf numFmtId="0" fontId="14" fillId="2" borderId="0" xfId="0" applyFont="1" applyFill="1"/>
    <xf numFmtId="0" fontId="14" fillId="2" borderId="0" xfId="0" applyFont="1" applyFill="1" applyAlignment="1">
      <alignment horizontal="left" indent="1"/>
    </xf>
    <xf numFmtId="0" fontId="12" fillId="2" borderId="0" xfId="0" applyFont="1" applyFill="1" applyBorder="1"/>
    <xf numFmtId="0" fontId="15" fillId="2" borderId="0" xfId="0" applyFont="1" applyFill="1" applyAlignment="1"/>
    <xf numFmtId="0" fontId="0" fillId="2" borderId="0" xfId="0" applyFill="1" applyAlignment="1">
      <alignment vertical="top"/>
    </xf>
    <xf numFmtId="0" fontId="0" fillId="2" borderId="0" xfId="0" applyFont="1" applyFill="1"/>
    <xf numFmtId="0" fontId="17" fillId="2" borderId="0" xfId="0" applyFont="1" applyFill="1" applyAlignment="1">
      <alignment vertical="top" wrapText="1"/>
    </xf>
    <xf numFmtId="0" fontId="19" fillId="2" borderId="0" xfId="0" applyFont="1" applyFill="1"/>
    <xf numFmtId="166" fontId="0" fillId="2" borderId="0" xfId="9" applyNumberFormat="1" applyFont="1" applyFill="1"/>
    <xf numFmtId="0" fontId="20" fillId="2" borderId="0" xfId="0" applyFont="1" applyFill="1"/>
    <xf numFmtId="164" fontId="0" fillId="2" borderId="0" xfId="0" applyNumberFormat="1" applyFont="1" applyFill="1" applyBorder="1" applyAlignment="1">
      <alignment horizontal="right"/>
    </xf>
    <xf numFmtId="0" fontId="6" fillId="3" borderId="0" xfId="0" applyFont="1" applyFill="1" applyBorder="1" applyAlignment="1">
      <alignment horizontal="center" vertical="center"/>
    </xf>
    <xf numFmtId="0" fontId="6" fillId="3" borderId="0" xfId="0" applyFont="1" applyFill="1" applyBorder="1" applyAlignment="1">
      <alignment horizontal="center"/>
    </xf>
    <xf numFmtId="0" fontId="6" fillId="3" borderId="4"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xf numFmtId="0" fontId="17" fillId="2" borderId="0" xfId="0" applyFont="1" applyFill="1" applyAlignment="1">
      <alignment horizontal="left" vertical="top" wrapText="1"/>
    </xf>
    <xf numFmtId="0" fontId="17" fillId="0" borderId="0" xfId="0" applyFont="1" applyAlignment="1">
      <alignment horizontal="left" vertical="top" wrapText="1"/>
    </xf>
    <xf numFmtId="0" fontId="17" fillId="0" borderId="0" xfId="0" applyFont="1" applyAlignment="1">
      <alignment vertical="top" wrapText="1"/>
    </xf>
    <xf numFmtId="0" fontId="0" fillId="0" borderId="0" xfId="0" applyAlignment="1">
      <alignment vertical="top" wrapText="1"/>
    </xf>
    <xf numFmtId="0" fontId="21" fillId="2" borderId="0" xfId="0" applyFont="1" applyFill="1" applyAlignment="1">
      <alignment horizontal="left" vertical="top" wrapText="1"/>
    </xf>
    <xf numFmtId="0" fontId="18" fillId="2" borderId="6"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7" xfId="0" applyFont="1" applyFill="1" applyBorder="1" applyAlignment="1">
      <alignment horizontal="center" vertical="center"/>
    </xf>
  </cellXfs>
  <cellStyles count="11">
    <cellStyle name="Comma 2" xfId="3"/>
    <cellStyle name="Legal 8½ x 14 in 10" xfId="10"/>
    <cellStyle name="Normal" xfId="0" builtinId="0"/>
    <cellStyle name="Normal 2" xfId="1"/>
    <cellStyle name="Normal 2 2" xfId="4"/>
    <cellStyle name="Normal 3" xfId="2"/>
    <cellStyle name="Percent 2" xfId="6"/>
    <cellStyle name="Percent 3" xfId="7"/>
    <cellStyle name="Percent 4" xfId="5"/>
    <cellStyle name="Pourcentage" xfId="9" builtinId="5"/>
    <cellStyle name="Pourcentage 2" xfId="8"/>
  </cellStyles>
  <dxfs count="0"/>
  <tableStyles count="0" defaultTableStyle="TableStyleMedium9" defaultPivotStyle="PivotStyleLight16"/>
  <colors>
    <mruColors>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7.173458535991406E-2"/>
          <c:y val="9.4860388214185104E-2"/>
          <c:w val="0.92826541464008594"/>
          <c:h val="0.77311831783738894"/>
        </c:manualLayout>
      </c:layout>
      <c:lineChart>
        <c:grouping val="standard"/>
        <c:varyColors val="0"/>
        <c:ser>
          <c:idx val="0"/>
          <c:order val="0"/>
          <c:tx>
            <c:strRef>
              <c:f>Abonnés!$B$36</c:f>
              <c:strCache>
                <c:ptCount val="1"/>
                <c:pt idx="0">
                  <c:v>MTN</c:v>
                </c:pt>
              </c:strCache>
            </c:strRef>
          </c:tx>
          <c:spPr>
            <a:ln w="12700">
              <a:solidFill>
                <a:srgbClr val="FFC000"/>
              </a:solidFill>
            </a:ln>
          </c:spPr>
          <c:marker>
            <c:symbol val="circle"/>
            <c:size val="7"/>
            <c:spPr>
              <a:solidFill>
                <a:srgbClr val="FFC000"/>
              </a:solidFill>
              <a:ln>
                <a:noFill/>
              </a:ln>
            </c:spPr>
          </c:marker>
          <c:dLbls>
            <c:dLbl>
              <c:idx val="0"/>
              <c:layout>
                <c:manualLayout>
                  <c:x val="-2.6089946010634694E-2"/>
                  <c:y val="-4.72063941836209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B65-40CA-977D-D501796D16B2}"/>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Abonnés!$C$32:$N$32</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Abonnés!$C$36:$N$36</c:f>
              <c:numCache>
                <c:formatCode>0.0%</c:formatCode>
                <c:ptCount val="12"/>
                <c:pt idx="0">
                  <c:v>0.64899646799628674</c:v>
                </c:pt>
                <c:pt idx="1">
                  <c:v>0.64823921547214181</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B65-40CA-977D-D501796D16B2}"/>
            </c:ext>
          </c:extLst>
        </c:ser>
        <c:ser>
          <c:idx val="1"/>
          <c:order val="1"/>
          <c:tx>
            <c:strRef>
              <c:f>Abonnés!$B$37</c:f>
              <c:strCache>
                <c:ptCount val="1"/>
                <c:pt idx="0">
                  <c:v>Airtel</c:v>
                </c:pt>
              </c:strCache>
            </c:strRef>
          </c:tx>
          <c:spPr>
            <a:ln w="12700"/>
          </c:spPr>
          <c:marker>
            <c:symbol val="circle"/>
            <c:size val="7"/>
          </c:marker>
          <c:dLbls>
            <c:dLbl>
              <c:idx val="0"/>
              <c:layout>
                <c:manualLayout>
                  <c:x val="-3.7412342258183566E-2"/>
                  <c:y val="-3.72786452540890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B65-40CA-977D-D501796D16B2}"/>
                </c:ext>
              </c:extLst>
            </c:dLbl>
            <c:dLbl>
              <c:idx val="1"/>
              <c:layout>
                <c:manualLayout>
                  <c:x val="-3.4113119279779149E-2"/>
                  <c:y val="-4.85200757735848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B65-40CA-977D-D501796D16B2}"/>
                </c:ext>
              </c:extLst>
            </c:dLbl>
            <c:dLbl>
              <c:idx val="2"/>
              <c:layout>
                <c:manualLayout>
                  <c:x val="-6.8624684888325529E-2"/>
                  <c:y val="3.8613817340629053E-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B65-40CA-977D-D501796D16B2}"/>
                </c:ext>
              </c:extLst>
            </c:dLbl>
            <c:dLbl>
              <c:idx val="3"/>
              <c:layout>
                <c:manualLayout>
                  <c:x val="-6.0288440615801214E-2"/>
                  <c:y val="3.8613817340629053E-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B65-40CA-977D-D501796D16B2}"/>
                </c:ext>
              </c:extLst>
            </c:dLbl>
            <c:dLbl>
              <c:idx val="4"/>
              <c:layout>
                <c:manualLayout>
                  <c:x val="-5.4730944434118432E-2"/>
                  <c:y val="3.8613817340629053E-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B65-40CA-977D-D501796D16B2}"/>
                </c:ext>
              </c:extLst>
            </c:dLbl>
            <c:dLbl>
              <c:idx val="5"/>
              <c:layout>
                <c:manualLayout>
                  <c:x val="-5.4730944434118384E-2"/>
                  <c:y val="7.9190948589053494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B65-40CA-977D-D501796D16B2}"/>
                </c:ext>
              </c:extLst>
            </c:dLbl>
            <c:dLbl>
              <c:idx val="6"/>
              <c:layout>
                <c:manualLayout>
                  <c:x val="-5.4730944434118384E-2"/>
                  <c:y val="-3.380340169343239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B65-40CA-977D-D501796D16B2}"/>
                </c:ext>
              </c:extLst>
            </c:dLbl>
            <c:dLbl>
              <c:idx val="7"/>
              <c:layout>
                <c:manualLayout>
                  <c:x val="-5.6120318479539043E-2"/>
                  <c:y val="-3.380340169343239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B65-40CA-977D-D501796D16B2}"/>
                </c:ext>
              </c:extLst>
            </c:dLbl>
            <c:dLbl>
              <c:idx val="8"/>
              <c:layout>
                <c:manualLayout>
                  <c:x val="-5.4730944434118384E-2"/>
                  <c:y val="3.8613817340629053E-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B65-40CA-977D-D501796D16B2}"/>
                </c:ext>
              </c:extLst>
            </c:dLbl>
            <c:dLbl>
              <c:idx val="9"/>
              <c:layout>
                <c:manualLayout>
                  <c:x val="-6.028844061580111E-2"/>
                  <c:y val="-7.1468185120927711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B65-40CA-977D-D501796D16B2}"/>
                </c:ext>
              </c:extLst>
            </c:dLbl>
            <c:dLbl>
              <c:idx val="10"/>
              <c:layout>
                <c:manualLayout>
                  <c:x val="-5.7509692524959778E-2"/>
                  <c:y val="-4.10451235968385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B65-40CA-977D-D501796D16B2}"/>
                </c:ext>
              </c:extLst>
            </c:dLbl>
            <c:dLbl>
              <c:idx val="11"/>
              <c:layout>
                <c:manualLayout>
                  <c:x val="-6.0288440615801214E-2"/>
                  <c:y val="-2.97456885685899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B65-40CA-977D-D501796D16B2}"/>
                </c:ext>
              </c:extLst>
            </c:dLbl>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Abonnés!$C$32:$N$32</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Abonnés!$C$37:$N$37</c:f>
              <c:numCache>
                <c:formatCode>0.0%</c:formatCode>
                <c:ptCount val="12"/>
                <c:pt idx="0">
                  <c:v>0.35100353200371331</c:v>
                </c:pt>
                <c:pt idx="1">
                  <c:v>0.35176078452785831</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E-4B65-40CA-977D-D501796D16B2}"/>
            </c:ext>
          </c:extLst>
        </c:ser>
        <c:dLbls>
          <c:showLegendKey val="0"/>
          <c:showVal val="0"/>
          <c:showCatName val="0"/>
          <c:showSerName val="0"/>
          <c:showPercent val="0"/>
          <c:showBubbleSize val="0"/>
        </c:dLbls>
        <c:marker val="1"/>
        <c:smooth val="0"/>
        <c:axId val="781413520"/>
        <c:axId val="781403184"/>
      </c:lineChart>
      <c:catAx>
        <c:axId val="781413520"/>
        <c:scaling>
          <c:orientation val="minMax"/>
        </c:scaling>
        <c:delete val="0"/>
        <c:axPos val="b"/>
        <c:majorGridlines/>
        <c:numFmt formatCode="General" sourceLinked="1"/>
        <c:majorTickMark val="none"/>
        <c:minorTickMark val="none"/>
        <c:tickLblPos val="nextTo"/>
        <c:crossAx val="781403184"/>
        <c:crosses val="autoZero"/>
        <c:auto val="1"/>
        <c:lblAlgn val="ctr"/>
        <c:lblOffset val="100"/>
        <c:noMultiLvlLbl val="0"/>
      </c:catAx>
      <c:valAx>
        <c:axId val="781403184"/>
        <c:scaling>
          <c:orientation val="minMax"/>
        </c:scaling>
        <c:delete val="0"/>
        <c:axPos val="l"/>
        <c:numFmt formatCode="0.0%" sourceLinked="1"/>
        <c:majorTickMark val="none"/>
        <c:minorTickMark val="none"/>
        <c:tickLblPos val="nextTo"/>
        <c:crossAx val="781413520"/>
        <c:crosses val="autoZero"/>
        <c:crossBetween val="between"/>
      </c:valAx>
      <c:spPr>
        <a:noFill/>
        <a:ln w="25400">
          <a:noFill/>
        </a:ln>
      </c:spPr>
    </c:plotArea>
    <c:legend>
      <c:legendPos val="b"/>
      <c:layout>
        <c:manualLayout>
          <c:xMode val="edge"/>
          <c:yMode val="edge"/>
          <c:x val="0.38951112303322888"/>
          <c:y val="0.92435814167296881"/>
          <c:w val="0.22097775393354219"/>
          <c:h val="7.564176429165867E-2"/>
        </c:manualLayout>
      </c:layout>
      <c:overlay val="0"/>
    </c:legend>
    <c:plotVisOnly val="1"/>
    <c:dispBlanksAs val="gap"/>
    <c:showDLblsOverMax val="0"/>
  </c:chart>
  <c:spPr>
    <a:ln>
      <a:noFill/>
    </a:ln>
  </c:spPr>
  <c:printSettings>
    <c:headerFooter/>
    <c:pageMargins b="0.75000000000000788" l="0.70000000000000062" r="0.70000000000000062" t="0.750000000000007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3.8157787823142233E-2"/>
          <c:y val="2.7966804440220063E-2"/>
          <c:w val="0.78623428760438452"/>
          <c:h val="0.83431160495003276"/>
        </c:manualLayout>
      </c:layout>
      <c:lineChart>
        <c:grouping val="standard"/>
        <c:varyColors val="0"/>
        <c:ser>
          <c:idx val="5"/>
          <c:order val="0"/>
          <c:tx>
            <c:strRef>
              <c:f>Tarifs!$B$8</c:f>
              <c:strCache>
                <c:ptCount val="1"/>
                <c:pt idx="0">
                  <c:v>2015</c:v>
                </c:pt>
              </c:strCache>
            </c:strRef>
          </c:tx>
          <c:spPr>
            <a:ln w="44450">
              <a:solidFill>
                <a:schemeClr val="accent6">
                  <a:lumMod val="75000"/>
                </a:schemeClr>
              </a:solidFill>
            </a:ln>
          </c:spPr>
          <c:marker>
            <c:symbol val="circle"/>
            <c:size val="7"/>
          </c:marker>
          <c:dPt>
            <c:idx val="0"/>
            <c:bubble3D val="0"/>
            <c:spPr>
              <a:ln w="38100">
                <a:solidFill>
                  <a:schemeClr val="accent6">
                    <a:lumMod val="75000"/>
                  </a:schemeClr>
                </a:solidFill>
              </a:ln>
            </c:spPr>
            <c:extLst>
              <c:ext xmlns:c16="http://schemas.microsoft.com/office/drawing/2014/chart" uri="{C3380CC4-5D6E-409C-BE32-E72D297353CC}">
                <c16:uniqueId val="{00000006-964A-45B0-A7EA-C62E9A7B5B4A}"/>
              </c:ext>
            </c:extLst>
          </c:dPt>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Tarifs!$C$8:$N$8</c:f>
            </c:numRef>
          </c:val>
          <c:smooth val="0"/>
          <c:extLst>
            <c:ext xmlns:c16="http://schemas.microsoft.com/office/drawing/2014/chart" uri="{C3380CC4-5D6E-409C-BE32-E72D297353CC}">
              <c16:uniqueId val="{00000007-964A-45B0-A7EA-C62E9A7B5B4A}"/>
            </c:ext>
          </c:extLst>
        </c:ser>
        <c:ser>
          <c:idx val="6"/>
          <c:order val="1"/>
          <c:tx>
            <c:strRef>
              <c:f>Tarifs!$B$9</c:f>
              <c:strCache>
                <c:ptCount val="1"/>
                <c:pt idx="0">
                  <c:v>2016</c:v>
                </c:pt>
              </c:strCache>
            </c:strRef>
          </c:tx>
          <c:spPr>
            <a:ln w="41275">
              <a:solidFill>
                <a:schemeClr val="tx2">
                  <a:lumMod val="40000"/>
                  <a:lumOff val="60000"/>
                </a:schemeClr>
              </a:solidFill>
            </a:ln>
          </c:spPr>
          <c:marker>
            <c:symbol val="square"/>
            <c:size val="7"/>
          </c:marke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Tarifs!$C$9:$N$9</c:f>
              <c:numCache>
                <c:formatCode>_(* #\ ##0_);_(* \(#\ ##0\);_(* "-"_);_(@_)</c:formatCode>
                <c:ptCount val="12"/>
                <c:pt idx="0">
                  <c:v>9.4364736031550951</c:v>
                </c:pt>
                <c:pt idx="1">
                  <c:v>9.1110528827579653</c:v>
                </c:pt>
                <c:pt idx="2">
                  <c:v>9.1540828008851118</c:v>
                </c:pt>
                <c:pt idx="3">
                  <c:v>9.3347218299001646</c:v>
                </c:pt>
                <c:pt idx="4">
                  <c:v>8.8211782507571019</c:v>
                </c:pt>
                <c:pt idx="5">
                  <c:v>8.4390248431298254</c:v>
                </c:pt>
                <c:pt idx="6">
                  <c:v>7.372849902885517</c:v>
                </c:pt>
                <c:pt idx="7">
                  <c:v>7.0397231473395632</c:v>
                </c:pt>
                <c:pt idx="8">
                  <c:v>8.0115914814549019</c:v>
                </c:pt>
                <c:pt idx="9">
                  <c:v>8.1094127053672374</c:v>
                </c:pt>
                <c:pt idx="10">
                  <c:v>8.130020460676306</c:v>
                </c:pt>
                <c:pt idx="11">
                  <c:v>7.3947299107838314</c:v>
                </c:pt>
              </c:numCache>
            </c:numRef>
          </c:val>
          <c:smooth val="0"/>
          <c:extLst>
            <c:ext xmlns:c16="http://schemas.microsoft.com/office/drawing/2014/chart" uri="{C3380CC4-5D6E-409C-BE32-E72D297353CC}">
              <c16:uniqueId val="{00000008-964A-45B0-A7EA-C62E9A7B5B4A}"/>
            </c:ext>
          </c:extLst>
        </c:ser>
        <c:ser>
          <c:idx val="7"/>
          <c:order val="2"/>
          <c:tx>
            <c:strRef>
              <c:f>Tarifs!$B$10</c:f>
              <c:strCache>
                <c:ptCount val="1"/>
                <c:pt idx="0">
                  <c:v>2017</c:v>
                </c:pt>
              </c:strCache>
            </c:strRef>
          </c:tx>
          <c:spPr>
            <a:ln w="38100">
              <a:solidFill>
                <a:schemeClr val="accent2">
                  <a:lumMod val="60000"/>
                  <a:lumOff val="40000"/>
                </a:schemeClr>
              </a:solidFill>
            </a:ln>
          </c:spPr>
          <c:marker>
            <c:symbol val="square"/>
            <c:size val="7"/>
          </c:marke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Tarifs!$C$10:$N$10</c:f>
              <c:numCache>
                <c:formatCode>_(* #\ ##0_);_(* \(#\ ##0\);_(* "-"_);_(@_)</c:formatCode>
                <c:ptCount val="12"/>
                <c:pt idx="0">
                  <c:v>7.3612614529279954</c:v>
                </c:pt>
                <c:pt idx="1">
                  <c:v>6.3208591985363469</c:v>
                </c:pt>
                <c:pt idx="2">
                  <c:v>6.110750702945583</c:v>
                </c:pt>
                <c:pt idx="3">
                  <c:v>5.9987438472996093</c:v>
                </c:pt>
                <c:pt idx="4">
                  <c:v>5.8782405928842323</c:v>
                </c:pt>
                <c:pt idx="5">
                  <c:v>6.3085050974544181</c:v>
                </c:pt>
                <c:pt idx="6">
                  <c:v>5.5773994297380609</c:v>
                </c:pt>
                <c:pt idx="7">
                  <c:v>5.3601466275297946</c:v>
                </c:pt>
                <c:pt idx="8">
                  <c:v>4.8548633277171618</c:v>
                </c:pt>
                <c:pt idx="9">
                  <c:v>4.38379715307972</c:v>
                </c:pt>
                <c:pt idx="10">
                  <c:v>3.5334082175318162</c:v>
                </c:pt>
                <c:pt idx="11">
                  <c:v>3.4583633970153986</c:v>
                </c:pt>
              </c:numCache>
            </c:numRef>
          </c:val>
          <c:smooth val="0"/>
          <c:extLst>
            <c:ext xmlns:c16="http://schemas.microsoft.com/office/drawing/2014/chart" uri="{C3380CC4-5D6E-409C-BE32-E72D297353CC}">
              <c16:uniqueId val="{00000009-964A-45B0-A7EA-C62E9A7B5B4A}"/>
            </c:ext>
          </c:extLst>
        </c:ser>
        <c:ser>
          <c:idx val="8"/>
          <c:order val="3"/>
          <c:tx>
            <c:strRef>
              <c:f>Tarifs!$B$11</c:f>
              <c:strCache>
                <c:ptCount val="1"/>
                <c:pt idx="0">
                  <c:v>2018</c:v>
                </c:pt>
              </c:strCache>
            </c:strRef>
          </c:tx>
          <c:spPr>
            <a:ln w="38100">
              <a:solidFill>
                <a:srgbClr val="7030A0"/>
              </a:solidFill>
            </a:ln>
          </c:spPr>
          <c:marker>
            <c:symbol val="diamond"/>
            <c:size val="7"/>
            <c:spPr>
              <a:solidFill>
                <a:srgbClr val="7030A0"/>
              </a:solidFill>
              <a:ln>
                <a:solidFill>
                  <a:srgbClr val="7030A0"/>
                </a:solidFill>
              </a:ln>
            </c:spPr>
          </c:marke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Tarifs!$C$11:$N$11</c:f>
              <c:numCache>
                <c:formatCode>_(* #\ ##0_);_(* \(#\ ##0\);_(* "-"_);_(@_)</c:formatCode>
                <c:ptCount val="12"/>
                <c:pt idx="0">
                  <c:v>3.340044053660896</c:v>
                </c:pt>
                <c:pt idx="1">
                  <c:v>3.1591091257169479</c:v>
                </c:pt>
                <c:pt idx="2">
                  <c:v>3.062321498499295</c:v>
                </c:pt>
                <c:pt idx="3">
                  <c:v>3.0313864241015862</c:v>
                </c:pt>
                <c:pt idx="4">
                  <c:v>2.9840878364977881</c:v>
                </c:pt>
                <c:pt idx="5">
                  <c:v>3.2416167902865287</c:v>
                </c:pt>
                <c:pt idx="6">
                  <c:v>3.0247376470570555</c:v>
                </c:pt>
                <c:pt idx="7">
                  <c:v>3.5304920303135199</c:v>
                </c:pt>
                <c:pt idx="8">
                  <c:v>3.7118233382287995</c:v>
                </c:pt>
                <c:pt idx="9">
                  <c:v>3.8064743045198584</c:v>
                </c:pt>
                <c:pt idx="10">
                  <c:v>3.4485361539893442</c:v>
                </c:pt>
                <c:pt idx="11">
                  <c:v>3.3709116502881749</c:v>
                </c:pt>
              </c:numCache>
            </c:numRef>
          </c:val>
          <c:smooth val="0"/>
          <c:extLst>
            <c:ext xmlns:c16="http://schemas.microsoft.com/office/drawing/2014/chart" uri="{C3380CC4-5D6E-409C-BE32-E72D297353CC}">
              <c16:uniqueId val="{0000000A-964A-45B0-A7EA-C62E9A7B5B4A}"/>
            </c:ext>
          </c:extLst>
        </c:ser>
        <c:ser>
          <c:idx val="0"/>
          <c:order val="4"/>
          <c:tx>
            <c:strRef>
              <c:f>Tarifs!$B$12</c:f>
              <c:strCache>
                <c:ptCount val="1"/>
                <c:pt idx="0">
                  <c:v>2019</c:v>
                </c:pt>
              </c:strCache>
            </c:strRef>
          </c:tx>
          <c:spPr>
            <a:ln w="38100"/>
          </c:spP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Tarifs!$C$12:$N$12</c:f>
              <c:numCache>
                <c:formatCode>_(* #\ ##0_);_(* \(#\ ##0\);_(* "-"_);_(@_)</c:formatCode>
                <c:ptCount val="12"/>
                <c:pt idx="0">
                  <c:v>3.3408426883477071</c:v>
                </c:pt>
                <c:pt idx="1">
                  <c:v>3.1447139073402166</c:v>
                </c:pt>
                <c:pt idx="2">
                  <c:v>2.9939316325545198</c:v>
                </c:pt>
                <c:pt idx="3">
                  <c:v>2.8701358532536254</c:v>
                </c:pt>
                <c:pt idx="4">
                  <c:v>2.8265490824551458</c:v>
                </c:pt>
                <c:pt idx="5">
                  <c:v>2.7549470905385496</c:v>
                </c:pt>
                <c:pt idx="6">
                  <c:v>2.5886833779496272</c:v>
                </c:pt>
                <c:pt idx="7">
                  <c:v>2.3586782160187729</c:v>
                </c:pt>
                <c:pt idx="8">
                  <c:v>2.2200880646470647</c:v>
                </c:pt>
                <c:pt idx="9">
                  <c:v>2.2062180902885804</c:v>
                </c:pt>
                <c:pt idx="10">
                  <c:v>2.3432846104610361</c:v>
                </c:pt>
                <c:pt idx="11">
                  <c:v>2.4110860675089429</c:v>
                </c:pt>
              </c:numCache>
            </c:numRef>
          </c:val>
          <c:smooth val="0"/>
          <c:extLst>
            <c:ext xmlns:c16="http://schemas.microsoft.com/office/drawing/2014/chart" uri="{C3380CC4-5D6E-409C-BE32-E72D297353CC}">
              <c16:uniqueId val="{00000002-5F62-477F-A675-20F876581BB1}"/>
            </c:ext>
          </c:extLst>
        </c:ser>
        <c:ser>
          <c:idx val="1"/>
          <c:order val="5"/>
          <c:tx>
            <c:strRef>
              <c:f>Tarifs!$B$13</c:f>
              <c:strCache>
                <c:ptCount val="1"/>
                <c:pt idx="0">
                  <c:v>2020</c:v>
                </c:pt>
              </c:strCache>
            </c:strRef>
          </c:tx>
          <c:spPr>
            <a:ln w="34925"/>
          </c:spP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Tarifs!$C$13:$N$13</c:f>
              <c:numCache>
                <c:formatCode>_(* #\ ##0_);_(* \(#\ ##0\);_(* "-"_);_(@_)</c:formatCode>
                <c:ptCount val="12"/>
                <c:pt idx="0">
                  <c:v>2.4254160005407726</c:v>
                </c:pt>
                <c:pt idx="1">
                  <c:v>2.2926449186861788</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5F62-477F-A675-20F876581BB1}"/>
            </c:ext>
          </c:extLst>
        </c:ser>
        <c:dLbls>
          <c:showLegendKey val="0"/>
          <c:showVal val="0"/>
          <c:showCatName val="0"/>
          <c:showSerName val="0"/>
          <c:showPercent val="0"/>
          <c:showBubbleSize val="0"/>
        </c:dLbls>
        <c:marker val="1"/>
        <c:smooth val="0"/>
        <c:axId val="818079600"/>
        <c:axId val="818081232"/>
      </c:lineChart>
      <c:catAx>
        <c:axId val="818079600"/>
        <c:scaling>
          <c:orientation val="minMax"/>
        </c:scaling>
        <c:delete val="0"/>
        <c:axPos val="b"/>
        <c:numFmt formatCode="General" sourceLinked="0"/>
        <c:majorTickMark val="out"/>
        <c:minorTickMark val="none"/>
        <c:tickLblPos val="nextTo"/>
        <c:crossAx val="818081232"/>
        <c:crosses val="autoZero"/>
        <c:auto val="1"/>
        <c:lblAlgn val="ctr"/>
        <c:lblOffset val="100"/>
        <c:noMultiLvlLbl val="0"/>
      </c:catAx>
      <c:valAx>
        <c:axId val="818081232"/>
        <c:scaling>
          <c:orientation val="minMax"/>
        </c:scaling>
        <c:delete val="0"/>
        <c:axPos val="l"/>
        <c:majorGridlines/>
        <c:numFmt formatCode="_(* #\ ##0_);_(* \(#\ ##0\);_(* &quot;-&quot;_);_(@_)" sourceLinked="1"/>
        <c:majorTickMark val="out"/>
        <c:minorTickMark val="none"/>
        <c:tickLblPos val="nextTo"/>
        <c:crossAx val="818079600"/>
        <c:crosses val="autoZero"/>
        <c:crossBetween val="between"/>
      </c:valAx>
      <c:spPr>
        <a:noFill/>
        <a:ln w="25400">
          <a:noFill/>
        </a:ln>
      </c:spPr>
    </c:plotArea>
    <c:legend>
      <c:legendPos val="r"/>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1"/>
          <c:order val="0"/>
          <c:tx>
            <c:strRef>
              <c:f>Tarifs!$B$32</c:f>
              <c:strCache>
                <c:ptCount val="1"/>
                <c:pt idx="0">
                  <c:v>2015</c:v>
                </c:pt>
              </c:strCache>
            </c:strRef>
          </c:tx>
          <c:spPr>
            <a:ln w="34925"/>
          </c:spP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Tarifs!$C$31:$N$31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Tarifs!$C$32:$N$32</c:f>
            </c:numRef>
          </c:val>
          <c:smooth val="0"/>
          <c:extLst>
            <c:ext xmlns:c16="http://schemas.microsoft.com/office/drawing/2014/chart" uri="{C3380CC4-5D6E-409C-BE32-E72D297353CC}">
              <c16:uniqueId val="{00000000-8CB1-4758-AC43-596B3014A0A4}"/>
            </c:ext>
          </c:extLst>
        </c:ser>
        <c:ser>
          <c:idx val="2"/>
          <c:order val="1"/>
          <c:tx>
            <c:strRef>
              <c:f>Tarifs!$B$33</c:f>
              <c:strCache>
                <c:ptCount val="1"/>
                <c:pt idx="0">
                  <c:v>2016</c:v>
                </c:pt>
              </c:strCache>
            </c:strRef>
          </c:tx>
          <c:spPr>
            <a:ln w="38100"/>
          </c:spP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Tarifs!$C$31:$N$31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Tarifs!$C$33:$N$33</c:f>
              <c:numCache>
                <c:formatCode>_(* #\ ##0_);_(* \(#\ ##0\);_(* "-"_);_(@_)</c:formatCode>
                <c:ptCount val="12"/>
                <c:pt idx="0">
                  <c:v>18.573303253351288</c:v>
                </c:pt>
                <c:pt idx="1">
                  <c:v>20.231884026124096</c:v>
                </c:pt>
                <c:pt idx="2">
                  <c:v>21.188319836902412</c:v>
                </c:pt>
                <c:pt idx="3">
                  <c:v>20.237914443970563</c:v>
                </c:pt>
                <c:pt idx="4">
                  <c:v>15.179756877289206</c:v>
                </c:pt>
                <c:pt idx="5">
                  <c:v>12.479368406869813</c:v>
                </c:pt>
                <c:pt idx="6">
                  <c:v>10.798898862752193</c:v>
                </c:pt>
                <c:pt idx="7">
                  <c:v>8.8065570450912176</c:v>
                </c:pt>
                <c:pt idx="8">
                  <c:v>9.4700097302570736</c:v>
                </c:pt>
                <c:pt idx="9">
                  <c:v>10.362031161717157</c:v>
                </c:pt>
                <c:pt idx="10">
                  <c:v>9.2611075529347406</c:v>
                </c:pt>
                <c:pt idx="11">
                  <c:v>8.5342187042233491</c:v>
                </c:pt>
              </c:numCache>
            </c:numRef>
          </c:val>
          <c:smooth val="0"/>
          <c:extLst>
            <c:ext xmlns:c16="http://schemas.microsoft.com/office/drawing/2014/chart" uri="{C3380CC4-5D6E-409C-BE32-E72D297353CC}">
              <c16:uniqueId val="{00000001-8CB1-4758-AC43-596B3014A0A4}"/>
            </c:ext>
          </c:extLst>
        </c:ser>
        <c:ser>
          <c:idx val="0"/>
          <c:order val="2"/>
          <c:tx>
            <c:strRef>
              <c:f>Tarifs!$B$34</c:f>
              <c:strCache>
                <c:ptCount val="1"/>
                <c:pt idx="0">
                  <c:v>2017</c:v>
                </c:pt>
              </c:strCache>
            </c:strRef>
          </c:tx>
          <c:spPr>
            <a:ln w="34925"/>
          </c:spPr>
          <c:marker>
            <c:symbol val="diamond"/>
            <c:size val="9"/>
          </c:marker>
          <c:cat>
            <c:strRef>
              <c:f>Tarifs!$C$31:$N$31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Tarifs!$C$34:$N$34</c:f>
              <c:numCache>
                <c:formatCode>_(* #\ ##0_);_(* \(#\ ##0\);_(* "-"_);_(@_)</c:formatCode>
                <c:ptCount val="12"/>
                <c:pt idx="0">
                  <c:v>10.345342033837426</c:v>
                </c:pt>
                <c:pt idx="1">
                  <c:v>8.4327597354419428</c:v>
                </c:pt>
                <c:pt idx="2">
                  <c:v>11.600657284062253</c:v>
                </c:pt>
                <c:pt idx="3">
                  <c:v>11.75079247398806</c:v>
                </c:pt>
                <c:pt idx="4">
                  <c:v>11.564810629796407</c:v>
                </c:pt>
                <c:pt idx="5">
                  <c:v>14.002740488114997</c:v>
                </c:pt>
                <c:pt idx="6">
                  <c:v>10.166398883044835</c:v>
                </c:pt>
                <c:pt idx="7">
                  <c:v>10.13437554294177</c:v>
                </c:pt>
                <c:pt idx="8">
                  <c:v>9.0938469314428083</c:v>
                </c:pt>
                <c:pt idx="9">
                  <c:v>7.1916193092314336</c:v>
                </c:pt>
                <c:pt idx="10">
                  <c:v>6.563598720790206</c:v>
                </c:pt>
                <c:pt idx="11">
                  <c:v>6.4087240018703193</c:v>
                </c:pt>
              </c:numCache>
            </c:numRef>
          </c:val>
          <c:smooth val="0"/>
          <c:extLst>
            <c:ext xmlns:c16="http://schemas.microsoft.com/office/drawing/2014/chart" uri="{C3380CC4-5D6E-409C-BE32-E72D297353CC}">
              <c16:uniqueId val="{00000002-8CB1-4758-AC43-596B3014A0A4}"/>
            </c:ext>
          </c:extLst>
        </c:ser>
        <c:ser>
          <c:idx val="3"/>
          <c:order val="3"/>
          <c:tx>
            <c:strRef>
              <c:f>Tarifs!$B$35</c:f>
              <c:strCache>
                <c:ptCount val="1"/>
                <c:pt idx="0">
                  <c:v>2018</c:v>
                </c:pt>
              </c:strCache>
            </c:strRef>
          </c:tx>
          <c:spPr>
            <a:ln w="38100"/>
          </c:spPr>
          <c:marker>
            <c:symbol val="circle"/>
            <c:size val="7"/>
          </c:marker>
          <c:cat>
            <c:strRef>
              <c:f>Tarifs!$C$31:$N$31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Tarifs!$C$35:$N$35</c:f>
              <c:numCache>
                <c:formatCode>_(* #\ ##0_);_(* \(#\ ##0\);_(* "-"_);_(@_)</c:formatCode>
                <c:ptCount val="12"/>
                <c:pt idx="0">
                  <c:v>6.3150215930483418</c:v>
                </c:pt>
                <c:pt idx="1">
                  <c:v>4.2131270027838603</c:v>
                </c:pt>
                <c:pt idx="2">
                  <c:v>4.1495574395350561</c:v>
                </c:pt>
                <c:pt idx="3">
                  <c:v>3.0144505929549861</c:v>
                </c:pt>
                <c:pt idx="4">
                  <c:v>3.8591826438039503</c:v>
                </c:pt>
                <c:pt idx="5">
                  <c:v>6.7842817657975445</c:v>
                </c:pt>
                <c:pt idx="6">
                  <c:v>6.2027258463759987</c:v>
                </c:pt>
                <c:pt idx="7">
                  <c:v>7.2453984444096076</c:v>
                </c:pt>
                <c:pt idx="8">
                  <c:v>7.7609747728542775</c:v>
                </c:pt>
                <c:pt idx="9">
                  <c:v>8.2183405779645824</c:v>
                </c:pt>
                <c:pt idx="10">
                  <c:v>6.8998222932596676</c:v>
                </c:pt>
                <c:pt idx="11">
                  <c:v>6.8457564019602799</c:v>
                </c:pt>
              </c:numCache>
            </c:numRef>
          </c:val>
          <c:smooth val="0"/>
          <c:extLst>
            <c:ext xmlns:c16="http://schemas.microsoft.com/office/drawing/2014/chart" uri="{C3380CC4-5D6E-409C-BE32-E72D297353CC}">
              <c16:uniqueId val="{00000003-8CB1-4758-AC43-596B3014A0A4}"/>
            </c:ext>
          </c:extLst>
        </c:ser>
        <c:ser>
          <c:idx val="4"/>
          <c:order val="4"/>
          <c:tx>
            <c:strRef>
              <c:f>Tarifs!$B$36</c:f>
              <c:strCache>
                <c:ptCount val="1"/>
                <c:pt idx="0">
                  <c:v>2019</c:v>
                </c:pt>
              </c:strCache>
            </c:strRef>
          </c:tx>
          <c:spPr>
            <a:ln w="34925"/>
          </c:spPr>
          <c:marker>
            <c:symbol val="diamond"/>
            <c:size val="7"/>
          </c:marker>
          <c:cat>
            <c:strRef>
              <c:f>Tarifs!$C$31:$N$31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Tarifs!$C$36:$N$36</c:f>
              <c:numCache>
                <c:formatCode>_(* #\ ##0_);_(* \(#\ ##0\);_(* "-"_);_(@_)</c:formatCode>
                <c:ptCount val="12"/>
                <c:pt idx="0">
                  <c:v>6.6804737869545505</c:v>
                </c:pt>
                <c:pt idx="1">
                  <c:v>6.3149624301114473</c:v>
                </c:pt>
                <c:pt idx="2">
                  <c:v>6.10915745241903</c:v>
                </c:pt>
                <c:pt idx="3">
                  <c:v>5.8323436259754642</c:v>
                </c:pt>
                <c:pt idx="4">
                  <c:v>5.6477962312578347</c:v>
                </c:pt>
                <c:pt idx="5">
                  <c:v>5.5118857347857837</c:v>
                </c:pt>
                <c:pt idx="6">
                  <c:v>5.1516238709390505</c:v>
                </c:pt>
                <c:pt idx="7">
                  <c:v>4.7275449609968883</c:v>
                </c:pt>
                <c:pt idx="8">
                  <c:v>4.4772046048150864</c:v>
                </c:pt>
                <c:pt idx="9">
                  <c:v>4.4697458357294257</c:v>
                </c:pt>
                <c:pt idx="10">
                  <c:v>4.7822669413612466</c:v>
                </c:pt>
                <c:pt idx="11">
                  <c:v>4.8751478346469677</c:v>
                </c:pt>
              </c:numCache>
            </c:numRef>
          </c:val>
          <c:smooth val="0"/>
          <c:extLst>
            <c:ext xmlns:c16="http://schemas.microsoft.com/office/drawing/2014/chart" uri="{C3380CC4-5D6E-409C-BE32-E72D297353CC}">
              <c16:uniqueId val="{00000000-A12E-4BB8-BBB1-B010B5AE1C26}"/>
            </c:ext>
          </c:extLst>
        </c:ser>
        <c:ser>
          <c:idx val="5"/>
          <c:order val="5"/>
          <c:tx>
            <c:strRef>
              <c:f>Tarifs!$B$37</c:f>
              <c:strCache>
                <c:ptCount val="1"/>
                <c:pt idx="0">
                  <c:v>2020</c:v>
                </c:pt>
              </c:strCache>
            </c:strRef>
          </c:tx>
          <c:spPr>
            <a:ln w="22225"/>
          </c:spPr>
          <c:cat>
            <c:strRef>
              <c:f>Tarifs!$C$31:$N$31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Tarifs!$C$37:$N$37</c:f>
              <c:numCache>
                <c:formatCode>_(* #\ ##0_);_(* \(#\ ##0\);_(* "-"_);_(@_)</c:formatCode>
                <c:ptCount val="12"/>
                <c:pt idx="0">
                  <c:v>4.9360732423603926</c:v>
                </c:pt>
                <c:pt idx="1">
                  <c:v>5.3852716556550098</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A12E-4BB8-BBB1-B010B5AE1C26}"/>
            </c:ext>
          </c:extLst>
        </c:ser>
        <c:dLbls>
          <c:showLegendKey val="0"/>
          <c:showVal val="0"/>
          <c:showCatName val="0"/>
          <c:showSerName val="0"/>
          <c:showPercent val="0"/>
          <c:showBubbleSize val="0"/>
        </c:dLbls>
        <c:marker val="1"/>
        <c:smooth val="0"/>
        <c:axId val="818087216"/>
        <c:axId val="311073424"/>
      </c:lineChart>
      <c:catAx>
        <c:axId val="818087216"/>
        <c:scaling>
          <c:orientation val="minMax"/>
        </c:scaling>
        <c:delete val="0"/>
        <c:axPos val="b"/>
        <c:numFmt formatCode="General" sourceLinked="0"/>
        <c:majorTickMark val="out"/>
        <c:minorTickMark val="none"/>
        <c:tickLblPos val="nextTo"/>
        <c:crossAx val="311073424"/>
        <c:crosses val="autoZero"/>
        <c:auto val="1"/>
        <c:lblAlgn val="ctr"/>
        <c:lblOffset val="100"/>
        <c:noMultiLvlLbl val="0"/>
      </c:catAx>
      <c:valAx>
        <c:axId val="311073424"/>
        <c:scaling>
          <c:orientation val="minMax"/>
        </c:scaling>
        <c:delete val="0"/>
        <c:axPos val="l"/>
        <c:majorGridlines/>
        <c:numFmt formatCode="_(* #\ ##0_);_(* \(#\ ##0\);_(* &quot;-&quot;_);_(@_)" sourceLinked="1"/>
        <c:majorTickMark val="out"/>
        <c:minorTickMark val="none"/>
        <c:tickLblPos val="nextTo"/>
        <c:crossAx val="818087216"/>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7.5184190506394952E-2"/>
          <c:y val="2.7966804440220074E-2"/>
          <c:w val="0.83368433456530955"/>
          <c:h val="0.80026479369691406"/>
        </c:manualLayout>
      </c:layout>
      <c:lineChart>
        <c:grouping val="standard"/>
        <c:varyColors val="0"/>
        <c:ser>
          <c:idx val="0"/>
          <c:order val="0"/>
          <c:tx>
            <c:strRef>
              <c:f>Abonnés!$B$8</c:f>
              <c:strCache>
                <c:ptCount val="1"/>
                <c:pt idx="0">
                  <c:v>2015</c:v>
                </c:pt>
              </c:strCache>
            </c:strRef>
          </c:tx>
          <c:spPr>
            <a:ln w="34925"/>
          </c:spPr>
          <c:marker>
            <c:symbol val="diamond"/>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Abonnés!$C$8:$N$8</c:f>
            </c:numRef>
          </c:val>
          <c:smooth val="0"/>
          <c:extLst>
            <c:ext xmlns:c16="http://schemas.microsoft.com/office/drawing/2014/chart" uri="{C3380CC4-5D6E-409C-BE32-E72D297353CC}">
              <c16:uniqueId val="{00000000-07B5-4156-B9D5-25A3208C8417}"/>
            </c:ext>
          </c:extLst>
        </c:ser>
        <c:ser>
          <c:idx val="1"/>
          <c:order val="1"/>
          <c:tx>
            <c:strRef>
              <c:f>Abonnés!$B$9</c:f>
              <c:strCache>
                <c:ptCount val="1"/>
                <c:pt idx="0">
                  <c:v>2016</c:v>
                </c:pt>
              </c:strCache>
            </c:strRef>
          </c:tx>
          <c:spPr>
            <a:ln w="34925"/>
          </c:spPr>
          <c:marker>
            <c:symbol val="squar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Abonnés!$C$9:$N$9</c:f>
              <c:numCache>
                <c:formatCode>_(* #\ ##0_);_(* \(#\ ##0\);_(* "-"_);_(@_)</c:formatCode>
                <c:ptCount val="12"/>
                <c:pt idx="0">
                  <c:v>1458.2139999999999</c:v>
                </c:pt>
                <c:pt idx="1">
                  <c:v>1463.4164934066578</c:v>
                </c:pt>
                <c:pt idx="2">
                  <c:v>1017.0467776811048</c:v>
                </c:pt>
                <c:pt idx="3">
                  <c:v>1537.9190000000001</c:v>
                </c:pt>
                <c:pt idx="4">
                  <c:v>1572.0289999999998</c:v>
                </c:pt>
                <c:pt idx="5">
                  <c:v>1609.2019999999998</c:v>
                </c:pt>
                <c:pt idx="6">
                  <c:v>1910.587</c:v>
                </c:pt>
                <c:pt idx="7">
                  <c:v>1940.4250000000002</c:v>
                </c:pt>
                <c:pt idx="8">
                  <c:v>1955.6254021</c:v>
                </c:pt>
                <c:pt idx="9">
                  <c:v>2041.5143460159998</c:v>
                </c:pt>
                <c:pt idx="10">
                  <c:v>2042.5460103798396</c:v>
                </c:pt>
                <c:pt idx="11">
                  <c:v>2013.5989999999997</c:v>
                </c:pt>
              </c:numCache>
            </c:numRef>
          </c:val>
          <c:smooth val="0"/>
          <c:extLst>
            <c:ext xmlns:c16="http://schemas.microsoft.com/office/drawing/2014/chart" uri="{C3380CC4-5D6E-409C-BE32-E72D297353CC}">
              <c16:uniqueId val="{00000001-07B5-4156-B9D5-25A3208C8417}"/>
            </c:ext>
          </c:extLst>
        </c:ser>
        <c:ser>
          <c:idx val="2"/>
          <c:order val="2"/>
          <c:tx>
            <c:strRef>
              <c:f>Abonnés!$B$10</c:f>
              <c:strCache>
                <c:ptCount val="1"/>
                <c:pt idx="0">
                  <c:v>2017</c:v>
                </c:pt>
              </c:strCache>
            </c:strRef>
          </c:tx>
          <c:spPr>
            <a:ln w="38100"/>
          </c:spPr>
          <c:marker>
            <c:symbol val="triangl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Abonnés!$C$10:$N$10</c:f>
              <c:numCache>
                <c:formatCode>_(* #\ ##0_);_(* \(#\ ##0\);_(* "-"_);_(@_)</c:formatCode>
                <c:ptCount val="12"/>
                <c:pt idx="0">
                  <c:v>2054.3950199999999</c:v>
                </c:pt>
                <c:pt idx="1">
                  <c:v>2115.3110000000001</c:v>
                </c:pt>
                <c:pt idx="2">
                  <c:v>2111.1890000000003</c:v>
                </c:pt>
                <c:pt idx="3">
                  <c:v>1905.1979999999999</c:v>
                </c:pt>
                <c:pt idx="4">
                  <c:v>1920.326</c:v>
                </c:pt>
                <c:pt idx="5">
                  <c:v>1854.56</c:v>
                </c:pt>
                <c:pt idx="6">
                  <c:v>1949.0509999999999</c:v>
                </c:pt>
                <c:pt idx="7">
                  <c:v>1993.8380000000002</c:v>
                </c:pt>
                <c:pt idx="8">
                  <c:v>2037.6565957152948</c:v>
                </c:pt>
                <c:pt idx="9">
                  <c:v>2053.4279999999999</c:v>
                </c:pt>
                <c:pt idx="10">
                  <c:v>2069.192</c:v>
                </c:pt>
                <c:pt idx="11">
                  <c:v>2111.8429999999998</c:v>
                </c:pt>
              </c:numCache>
            </c:numRef>
          </c:val>
          <c:smooth val="0"/>
          <c:extLst>
            <c:ext xmlns:c16="http://schemas.microsoft.com/office/drawing/2014/chart" uri="{C3380CC4-5D6E-409C-BE32-E72D297353CC}">
              <c16:uniqueId val="{00000001-8B36-46C6-BA2F-2911AFC0003B}"/>
            </c:ext>
          </c:extLst>
        </c:ser>
        <c:ser>
          <c:idx val="3"/>
          <c:order val="3"/>
          <c:tx>
            <c:strRef>
              <c:f>Abonnés!$B$11</c:f>
              <c:strCache>
                <c:ptCount val="1"/>
                <c:pt idx="0">
                  <c:v>2018</c:v>
                </c:pt>
              </c:strCache>
            </c:strRef>
          </c:tx>
          <c:spPr>
            <a:ln w="38100"/>
          </c:spPr>
          <c:marker>
            <c:symbol val="triangl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Abonnés!$C$11:$N$11</c:f>
              <c:numCache>
                <c:formatCode>_(* #\ ##0_);_(* \(#\ ##0\);_(* "-"_);_(@_)</c:formatCode>
                <c:ptCount val="12"/>
                <c:pt idx="0">
                  <c:v>2126.2765184608647</c:v>
                </c:pt>
                <c:pt idx="1">
                  <c:v>2085.9630000000002</c:v>
                </c:pt>
                <c:pt idx="2">
                  <c:v>2154.0369999999998</c:v>
                </c:pt>
                <c:pt idx="3">
                  <c:v>2172.5389999999998</c:v>
                </c:pt>
                <c:pt idx="4">
                  <c:v>2181.2730769458794</c:v>
                </c:pt>
                <c:pt idx="5">
                  <c:v>2190.0630000000001</c:v>
                </c:pt>
                <c:pt idx="6">
                  <c:v>2142.6869999999999</c:v>
                </c:pt>
                <c:pt idx="7">
                  <c:v>2109.9230000000002</c:v>
                </c:pt>
                <c:pt idx="8">
                  <c:v>2136.9192570067298</c:v>
                </c:pt>
                <c:pt idx="9">
                  <c:v>2119.7200000000003</c:v>
                </c:pt>
                <c:pt idx="10">
                  <c:v>2140.7190000000001</c:v>
                </c:pt>
                <c:pt idx="11">
                  <c:v>2221.415</c:v>
                </c:pt>
              </c:numCache>
            </c:numRef>
          </c:val>
          <c:smooth val="0"/>
          <c:extLst>
            <c:ext xmlns:c16="http://schemas.microsoft.com/office/drawing/2014/chart" uri="{C3380CC4-5D6E-409C-BE32-E72D297353CC}">
              <c16:uniqueId val="{00000002-8B36-46C6-BA2F-2911AFC0003B}"/>
            </c:ext>
          </c:extLst>
        </c:ser>
        <c:ser>
          <c:idx val="4"/>
          <c:order val="4"/>
          <c:tx>
            <c:strRef>
              <c:f>Abonnés!$B$12</c:f>
              <c:strCache>
                <c:ptCount val="1"/>
                <c:pt idx="0">
                  <c:v>2019</c:v>
                </c:pt>
              </c:strCache>
            </c:strRef>
          </c:tx>
          <c:spPr>
            <a:ln w="38100"/>
          </c:spPr>
          <c:marker>
            <c:symbol val="circl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Abonnés!$C$12:$N$12</c:f>
              <c:numCache>
                <c:formatCode>_(* #\ ##0_);_(* \(#\ ##0\);_(* "-"_);_(@_)</c:formatCode>
                <c:ptCount val="12"/>
                <c:pt idx="0">
                  <c:v>2284.924</c:v>
                </c:pt>
                <c:pt idx="1">
                  <c:v>2283.8879999999999</c:v>
                </c:pt>
                <c:pt idx="2">
                  <c:v>2268.2479261499434</c:v>
                </c:pt>
                <c:pt idx="3">
                  <c:v>2286.7982313275998</c:v>
                </c:pt>
                <c:pt idx="4">
                  <c:v>2334.7156759821196</c:v>
                </c:pt>
                <c:pt idx="5">
                  <c:v>2327.3400824624778</c:v>
                </c:pt>
                <c:pt idx="6">
                  <c:v>2122.8876585110083</c:v>
                </c:pt>
                <c:pt idx="7">
                  <c:v>2210.2410783492114</c:v>
                </c:pt>
                <c:pt idx="8">
                  <c:v>2253.7632723722272</c:v>
                </c:pt>
                <c:pt idx="9">
                  <c:v>2254.0393268107146</c:v>
                </c:pt>
                <c:pt idx="10">
                  <c:v>2226.7256523239994</c:v>
                </c:pt>
                <c:pt idx="11">
                  <c:v>2131.4265527213006</c:v>
                </c:pt>
              </c:numCache>
            </c:numRef>
          </c:val>
          <c:smooth val="0"/>
          <c:extLst>
            <c:ext xmlns:c16="http://schemas.microsoft.com/office/drawing/2014/chart" uri="{C3380CC4-5D6E-409C-BE32-E72D297353CC}">
              <c16:uniqueId val="{00000000-E836-4B42-B20A-C4E3EA4073DD}"/>
            </c:ext>
          </c:extLst>
        </c:ser>
        <c:ser>
          <c:idx val="5"/>
          <c:order val="5"/>
          <c:tx>
            <c:strRef>
              <c:f>Abonnés!$B$13</c:f>
              <c:strCache>
                <c:ptCount val="1"/>
                <c:pt idx="0">
                  <c:v>2020</c:v>
                </c:pt>
              </c:strCache>
            </c:strRef>
          </c:tx>
          <c:spPr>
            <a:ln w="34925"/>
          </c:spPr>
          <c:marker>
            <c:symbol val="circl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Abonnés!$C$13:$N$13</c:f>
              <c:numCache>
                <c:formatCode>_(* #\ ##0_);_(* \(#\ ##0\);_(* "-"_);_(@_)</c:formatCode>
                <c:ptCount val="12"/>
                <c:pt idx="0">
                  <c:v>2081.0217943683615</c:v>
                </c:pt>
                <c:pt idx="1">
                  <c:v>2081.0250380312818</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80ED-4A71-8BA6-4AE2FCBDFDC5}"/>
            </c:ext>
          </c:extLst>
        </c:ser>
        <c:dLbls>
          <c:showLegendKey val="0"/>
          <c:showVal val="0"/>
          <c:showCatName val="0"/>
          <c:showSerName val="0"/>
          <c:showPercent val="0"/>
          <c:showBubbleSize val="0"/>
        </c:dLbls>
        <c:marker val="1"/>
        <c:smooth val="0"/>
        <c:axId val="781402096"/>
        <c:axId val="781402640"/>
      </c:lineChart>
      <c:catAx>
        <c:axId val="781402096"/>
        <c:scaling>
          <c:orientation val="minMax"/>
        </c:scaling>
        <c:delete val="0"/>
        <c:axPos val="b"/>
        <c:numFmt formatCode="General" sourceLinked="0"/>
        <c:majorTickMark val="out"/>
        <c:minorTickMark val="none"/>
        <c:tickLblPos val="nextTo"/>
        <c:crossAx val="781402640"/>
        <c:crosses val="autoZero"/>
        <c:auto val="1"/>
        <c:lblAlgn val="ctr"/>
        <c:lblOffset val="100"/>
        <c:noMultiLvlLbl val="0"/>
      </c:catAx>
      <c:valAx>
        <c:axId val="781402640"/>
        <c:scaling>
          <c:orientation val="minMax"/>
          <c:max val="3000"/>
          <c:min val="1000"/>
        </c:scaling>
        <c:delete val="0"/>
        <c:axPos val="l"/>
        <c:majorGridlines/>
        <c:numFmt formatCode="_(* #\ ##0_);_(* \(#\ ##0\);_(* &quot;-&quot;_);_(@_)" sourceLinked="1"/>
        <c:majorTickMark val="out"/>
        <c:minorTickMark val="none"/>
        <c:tickLblPos val="nextTo"/>
        <c:crossAx val="781402096"/>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Trafic!$B$8</c:f>
              <c:strCache>
                <c:ptCount val="1"/>
                <c:pt idx="0">
                  <c:v>2015</c:v>
                </c:pt>
              </c:strCache>
            </c:strRef>
          </c:tx>
          <c:spPr>
            <a:ln w="34925"/>
          </c:spPr>
          <c:marker>
            <c:symbol val="diamond"/>
            <c:size val="7"/>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Trafic!$C$8:$N$8</c:f>
            </c:numRef>
          </c:val>
          <c:smooth val="0"/>
          <c:extLst>
            <c:ext xmlns:c16="http://schemas.microsoft.com/office/drawing/2014/chart" uri="{C3380CC4-5D6E-409C-BE32-E72D297353CC}">
              <c16:uniqueId val="{00000000-405B-4142-9317-717CEB778FD6}"/>
            </c:ext>
          </c:extLst>
        </c:ser>
        <c:ser>
          <c:idx val="1"/>
          <c:order val="1"/>
          <c:tx>
            <c:strRef>
              <c:f>Trafic!$B$9</c:f>
              <c:strCache>
                <c:ptCount val="1"/>
                <c:pt idx="0">
                  <c:v>2016</c:v>
                </c:pt>
              </c:strCache>
            </c:strRef>
          </c:tx>
          <c:spPr>
            <a:ln w="34925"/>
          </c:spPr>
          <c:marker>
            <c:symbol val="square"/>
            <c:size val="7"/>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Trafic!$C$9:$N$9</c:f>
              <c:numCache>
                <c:formatCode>_(* #\ ##0_);_(* \(#\ ##0\);_(* "-"_);_(@_)</c:formatCode>
                <c:ptCount val="12"/>
                <c:pt idx="0">
                  <c:v>257238.22690099606</c:v>
                </c:pt>
                <c:pt idx="1">
                  <c:v>274182.92799295625</c:v>
                </c:pt>
                <c:pt idx="2">
                  <c:v>267739.54958800855</c:v>
                </c:pt>
                <c:pt idx="3">
                  <c:v>291238.36997748143</c:v>
                </c:pt>
                <c:pt idx="4">
                  <c:v>315573.94949720521</c:v>
                </c:pt>
                <c:pt idx="5">
                  <c:v>326203.3620850654</c:v>
                </c:pt>
                <c:pt idx="6">
                  <c:v>356111.53975780081</c:v>
                </c:pt>
                <c:pt idx="7">
                  <c:v>388007.5804537817</c:v>
                </c:pt>
                <c:pt idx="8">
                  <c:v>377114.55955999997</c:v>
                </c:pt>
                <c:pt idx="9">
                  <c:v>376009.18789234094</c:v>
                </c:pt>
                <c:pt idx="10">
                  <c:v>361587.783625804</c:v>
                </c:pt>
                <c:pt idx="11">
                  <c:v>431907.41241700947</c:v>
                </c:pt>
              </c:numCache>
            </c:numRef>
          </c:val>
          <c:smooth val="0"/>
          <c:extLst>
            <c:ext xmlns:c16="http://schemas.microsoft.com/office/drawing/2014/chart" uri="{C3380CC4-5D6E-409C-BE32-E72D297353CC}">
              <c16:uniqueId val="{00000001-405B-4142-9317-717CEB778FD6}"/>
            </c:ext>
          </c:extLst>
        </c:ser>
        <c:ser>
          <c:idx val="2"/>
          <c:order val="2"/>
          <c:tx>
            <c:strRef>
              <c:f>Trafic!$B$10</c:f>
              <c:strCache>
                <c:ptCount val="1"/>
                <c:pt idx="0">
                  <c:v>2017</c:v>
                </c:pt>
              </c:strCache>
            </c:strRef>
          </c:tx>
          <c:spPr>
            <a:ln w="38100"/>
          </c:spPr>
          <c:marker>
            <c:symbol val="triangle"/>
            <c:size val="9"/>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Trafic!$C$10:$N$10</c:f>
              <c:numCache>
                <c:formatCode>_(* #\ ##0_);_(* \(#\ ##0\);_(* "-"_);_(@_)</c:formatCode>
                <c:ptCount val="12"/>
                <c:pt idx="0">
                  <c:v>423360.67917055939</c:v>
                </c:pt>
                <c:pt idx="1">
                  <c:v>463512.00086849963</c:v>
                </c:pt>
                <c:pt idx="2">
                  <c:v>529345.36774775584</c:v>
                </c:pt>
                <c:pt idx="3">
                  <c:v>523228.33689999999</c:v>
                </c:pt>
                <c:pt idx="4">
                  <c:v>545414.73132331716</c:v>
                </c:pt>
                <c:pt idx="5">
                  <c:v>420430.11573836778</c:v>
                </c:pt>
                <c:pt idx="6">
                  <c:v>634345.53313421772</c:v>
                </c:pt>
                <c:pt idx="7">
                  <c:v>698691.37432362325</c:v>
                </c:pt>
                <c:pt idx="8">
                  <c:v>722782.35746581911</c:v>
                </c:pt>
                <c:pt idx="9">
                  <c:v>793837.95485264563</c:v>
                </c:pt>
                <c:pt idx="10">
                  <c:v>824574.74387076346</c:v>
                </c:pt>
                <c:pt idx="11">
                  <c:v>968412.64880584308</c:v>
                </c:pt>
              </c:numCache>
            </c:numRef>
          </c:val>
          <c:smooth val="0"/>
          <c:extLst>
            <c:ext xmlns:c16="http://schemas.microsoft.com/office/drawing/2014/chart" uri="{C3380CC4-5D6E-409C-BE32-E72D297353CC}">
              <c16:uniqueId val="{00000002-405B-4142-9317-717CEB778FD6}"/>
            </c:ext>
          </c:extLst>
        </c:ser>
        <c:ser>
          <c:idx val="3"/>
          <c:order val="3"/>
          <c:tx>
            <c:strRef>
              <c:f>Trafic!$B$11</c:f>
              <c:strCache>
                <c:ptCount val="1"/>
                <c:pt idx="0">
                  <c:v>2018</c:v>
                </c:pt>
              </c:strCache>
            </c:strRef>
          </c:tx>
          <c:spPr>
            <a:ln w="38100"/>
          </c:spPr>
          <c:marker>
            <c:symbol val="circle"/>
            <c:size val="5"/>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Trafic!$C$11:$N$11</c:f>
              <c:numCache>
                <c:formatCode>_(* #\ ##0_);_(* \(#\ ##0\);_(* "-"_);_(@_)</c:formatCode>
                <c:ptCount val="12"/>
                <c:pt idx="0">
                  <c:v>1019658.0148399293</c:v>
                </c:pt>
                <c:pt idx="1">
                  <c:v>972274.25643000007</c:v>
                </c:pt>
                <c:pt idx="2">
                  <c:v>1147166.5275661433</c:v>
                </c:pt>
                <c:pt idx="3">
                  <c:v>1126714.530997307</c:v>
                </c:pt>
                <c:pt idx="4">
                  <c:v>1212070.8784215217</c:v>
                </c:pt>
                <c:pt idx="5">
                  <c:v>1056092.9465143511</c:v>
                </c:pt>
                <c:pt idx="6">
                  <c:v>1183060.9658367569</c:v>
                </c:pt>
                <c:pt idx="7">
                  <c:v>1037606.3110200001</c:v>
                </c:pt>
                <c:pt idx="8">
                  <c:v>941820.55388618784</c:v>
                </c:pt>
                <c:pt idx="9">
                  <c:v>915772.77169509057</c:v>
                </c:pt>
                <c:pt idx="10">
                  <c:v>960817.55197636096</c:v>
                </c:pt>
                <c:pt idx="11">
                  <c:v>1054685.3026200002</c:v>
                </c:pt>
              </c:numCache>
            </c:numRef>
          </c:val>
          <c:smooth val="0"/>
          <c:extLst>
            <c:ext xmlns:c16="http://schemas.microsoft.com/office/drawing/2014/chart" uri="{C3380CC4-5D6E-409C-BE32-E72D297353CC}">
              <c16:uniqueId val="{00000003-405B-4142-9317-717CEB778FD6}"/>
            </c:ext>
          </c:extLst>
        </c:ser>
        <c:ser>
          <c:idx val="4"/>
          <c:order val="4"/>
          <c:tx>
            <c:strRef>
              <c:f>Trafic!$B$12</c:f>
              <c:strCache>
                <c:ptCount val="1"/>
                <c:pt idx="0">
                  <c:v>2019</c:v>
                </c:pt>
              </c:strCache>
            </c:strRef>
          </c:tx>
          <c:spPr>
            <a:ln w="38100"/>
          </c:spPr>
          <c:marker>
            <c:symbol val="diamond"/>
            <c:size val="7"/>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Trafic!$C$12:$N$12</c:f>
              <c:numCache>
                <c:formatCode>_(* #\ ##0_);_(* \(#\ ##0\);_(* "-"_);_(@_)</c:formatCode>
                <c:ptCount val="12"/>
                <c:pt idx="0">
                  <c:v>1050220.8053311743</c:v>
                </c:pt>
                <c:pt idx="1">
                  <c:v>992184.96145044954</c:v>
                </c:pt>
                <c:pt idx="2">
                  <c:v>1176757.8804729094</c:v>
                </c:pt>
                <c:pt idx="3">
                  <c:v>1164825.9871531001</c:v>
                </c:pt>
                <c:pt idx="4">
                  <c:v>1197851.486</c:v>
                </c:pt>
                <c:pt idx="5">
                  <c:v>1235809.908000472</c:v>
                </c:pt>
                <c:pt idx="6">
                  <c:v>1386180.5819999999</c:v>
                </c:pt>
                <c:pt idx="7">
                  <c:v>1534426.4003533779</c:v>
                </c:pt>
                <c:pt idx="8">
                  <c:v>1527323.0085973074</c:v>
                </c:pt>
                <c:pt idx="9">
                  <c:v>1599889.902024819</c:v>
                </c:pt>
                <c:pt idx="10">
                  <c:v>1501599.4067240348</c:v>
                </c:pt>
                <c:pt idx="11">
                  <c:v>1534756.751085493</c:v>
                </c:pt>
              </c:numCache>
            </c:numRef>
          </c:val>
          <c:smooth val="0"/>
          <c:extLst>
            <c:ext xmlns:c16="http://schemas.microsoft.com/office/drawing/2014/chart" uri="{C3380CC4-5D6E-409C-BE32-E72D297353CC}">
              <c16:uniqueId val="{00000000-C3F0-4E53-9C3E-3D62E1EAAC57}"/>
            </c:ext>
          </c:extLst>
        </c:ser>
        <c:ser>
          <c:idx val="5"/>
          <c:order val="5"/>
          <c:tx>
            <c:strRef>
              <c:f>Trafic!$B$13</c:f>
              <c:strCache>
                <c:ptCount val="1"/>
                <c:pt idx="0">
                  <c:v>2020</c:v>
                </c:pt>
              </c:strCache>
            </c:strRef>
          </c:tx>
          <c:spPr>
            <a:ln w="34925"/>
          </c:spPr>
          <c:marker>
            <c:symbol val="circle"/>
            <c:size val="7"/>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Trafic!$C$13:$N$13</c:f>
              <c:numCache>
                <c:formatCode>_(* #\ ##0_);_(* \(#\ ##0\);_(* "-"_);_(@_)</c:formatCode>
                <c:ptCount val="12"/>
                <c:pt idx="0">
                  <c:v>1487095.505604102</c:v>
                </c:pt>
                <c:pt idx="1">
                  <c:v>1568141.9153885848</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C3B4-4931-9132-303101B5AD82}"/>
            </c:ext>
          </c:extLst>
        </c:ser>
        <c:dLbls>
          <c:showLegendKey val="0"/>
          <c:showVal val="0"/>
          <c:showCatName val="0"/>
          <c:showSerName val="0"/>
          <c:showPercent val="0"/>
          <c:showBubbleSize val="0"/>
        </c:dLbls>
        <c:marker val="1"/>
        <c:smooth val="0"/>
        <c:axId val="818067088"/>
        <c:axId val="818069808"/>
      </c:lineChart>
      <c:catAx>
        <c:axId val="818067088"/>
        <c:scaling>
          <c:orientation val="minMax"/>
        </c:scaling>
        <c:delete val="0"/>
        <c:axPos val="b"/>
        <c:numFmt formatCode="General" sourceLinked="0"/>
        <c:majorTickMark val="out"/>
        <c:minorTickMark val="none"/>
        <c:tickLblPos val="nextTo"/>
        <c:crossAx val="818069808"/>
        <c:crosses val="autoZero"/>
        <c:auto val="1"/>
        <c:lblAlgn val="ctr"/>
        <c:lblOffset val="100"/>
        <c:noMultiLvlLbl val="0"/>
      </c:catAx>
      <c:valAx>
        <c:axId val="818069808"/>
        <c:scaling>
          <c:orientation val="minMax"/>
          <c:min val="100000"/>
        </c:scaling>
        <c:delete val="0"/>
        <c:axPos val="l"/>
        <c:majorGridlines/>
        <c:numFmt formatCode="_(* #\ ##0_);_(* \(#\ ##0\);_(* &quot;-&quot;_);_(@_)" sourceLinked="1"/>
        <c:majorTickMark val="out"/>
        <c:minorTickMark val="none"/>
        <c:tickLblPos val="nextTo"/>
        <c:crossAx val="818067088"/>
        <c:crosses val="autoZero"/>
        <c:crossBetween val="between"/>
      </c:valAx>
      <c:spPr>
        <a:noFill/>
        <a:ln w="25400">
          <a:noFill/>
        </a:ln>
      </c:spPr>
    </c:plotArea>
    <c:legend>
      <c:legendPos val="r"/>
      <c:layout>
        <c:manualLayout>
          <c:xMode val="edge"/>
          <c:yMode val="edge"/>
          <c:x val="0.9281003213151815"/>
          <c:y val="0.43546041554351295"/>
          <c:w val="6.6628470389346384E-2"/>
          <c:h val="0.51492396758700787"/>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1"/>
          <c:order val="0"/>
          <c:tx>
            <c:strRef>
              <c:f>Trafic!$B$59</c:f>
              <c:strCache>
                <c:ptCount val="1"/>
                <c:pt idx="0">
                  <c:v>2015</c:v>
                </c:pt>
              </c:strCache>
            </c:strRef>
          </c:tx>
          <c:spPr>
            <a:ln w="34925"/>
          </c:spPr>
          <c:cat>
            <c:strRef>
              <c:f>Trafic!$C$58:$N$58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Trafic!$C$59:$N$59</c:f>
            </c:numRef>
          </c:val>
          <c:smooth val="0"/>
          <c:extLst>
            <c:ext xmlns:c16="http://schemas.microsoft.com/office/drawing/2014/chart" uri="{C3380CC4-5D6E-409C-BE32-E72D297353CC}">
              <c16:uniqueId val="{00000000-912B-4BE8-873D-14122B20F5B8}"/>
            </c:ext>
          </c:extLst>
        </c:ser>
        <c:ser>
          <c:idx val="2"/>
          <c:order val="1"/>
          <c:tx>
            <c:strRef>
              <c:f>Trafic!$B$60</c:f>
              <c:strCache>
                <c:ptCount val="1"/>
                <c:pt idx="0">
                  <c:v>2016</c:v>
                </c:pt>
              </c:strCache>
            </c:strRef>
          </c:tx>
          <c:spPr>
            <a:ln w="38100"/>
          </c:spPr>
          <c:cat>
            <c:strRef>
              <c:f>Trafic!$C$58:$N$58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Trafic!$C$60:$N$60</c:f>
              <c:numCache>
                <c:formatCode>_(* #\ ##0_);_(* \(#\ ##0\);_(* "-"_);_(@_)</c:formatCode>
                <c:ptCount val="12"/>
                <c:pt idx="0">
                  <c:v>21335.133989275855</c:v>
                </c:pt>
                <c:pt idx="1">
                  <c:v>19532.336891015002</c:v>
                </c:pt>
                <c:pt idx="2">
                  <c:v>19313.569647503333</c:v>
                </c:pt>
                <c:pt idx="3">
                  <c:v>20550.617681678115</c:v>
                </c:pt>
                <c:pt idx="4">
                  <c:v>32066.609471095584</c:v>
                </c:pt>
                <c:pt idx="5">
                  <c:v>33383.309113150361</c:v>
                </c:pt>
                <c:pt idx="6">
                  <c:v>35495.630113670792</c:v>
                </c:pt>
                <c:pt idx="7">
                  <c:v>39992.764810000001</c:v>
                </c:pt>
                <c:pt idx="8">
                  <c:v>38306.610950000002</c:v>
                </c:pt>
                <c:pt idx="9">
                  <c:v>37188.976232945774</c:v>
                </c:pt>
                <c:pt idx="10">
                  <c:v>40729.636356240429</c:v>
                </c:pt>
                <c:pt idx="11">
                  <c:v>49180.231809999997</c:v>
                </c:pt>
              </c:numCache>
            </c:numRef>
          </c:val>
          <c:smooth val="0"/>
          <c:extLst>
            <c:ext xmlns:c16="http://schemas.microsoft.com/office/drawing/2014/chart" uri="{C3380CC4-5D6E-409C-BE32-E72D297353CC}">
              <c16:uniqueId val="{00000001-912B-4BE8-873D-14122B20F5B8}"/>
            </c:ext>
          </c:extLst>
        </c:ser>
        <c:ser>
          <c:idx val="0"/>
          <c:order val="2"/>
          <c:tx>
            <c:strRef>
              <c:f>Trafic!$B$61</c:f>
              <c:strCache>
                <c:ptCount val="1"/>
                <c:pt idx="0">
                  <c:v>2017</c:v>
                </c:pt>
              </c:strCache>
            </c:strRef>
          </c:tx>
          <c:spPr>
            <a:ln w="38100"/>
          </c:spPr>
          <c:marker>
            <c:symbol val="diamond"/>
            <c:size val="7"/>
          </c:marker>
          <c:dPt>
            <c:idx val="0"/>
            <c:bubble3D val="0"/>
            <c:extLst>
              <c:ext xmlns:c16="http://schemas.microsoft.com/office/drawing/2014/chart" uri="{C3380CC4-5D6E-409C-BE32-E72D297353CC}">
                <c16:uniqueId val="{00000003-912B-4BE8-873D-14122B20F5B8}"/>
              </c:ext>
            </c:extLst>
          </c:dPt>
          <c:dPt>
            <c:idx val="1"/>
            <c:bubble3D val="0"/>
            <c:extLst>
              <c:ext xmlns:c16="http://schemas.microsoft.com/office/drawing/2014/chart" uri="{C3380CC4-5D6E-409C-BE32-E72D297353CC}">
                <c16:uniqueId val="{00000005-912B-4BE8-873D-14122B20F5B8}"/>
              </c:ext>
            </c:extLst>
          </c:dPt>
          <c:dPt>
            <c:idx val="2"/>
            <c:bubble3D val="0"/>
            <c:extLst>
              <c:ext xmlns:c16="http://schemas.microsoft.com/office/drawing/2014/chart" uri="{C3380CC4-5D6E-409C-BE32-E72D297353CC}">
                <c16:uniqueId val="{00000006-912B-4BE8-873D-14122B20F5B8}"/>
              </c:ext>
            </c:extLst>
          </c:dPt>
          <c:dPt>
            <c:idx val="3"/>
            <c:bubble3D val="0"/>
            <c:extLst>
              <c:ext xmlns:c16="http://schemas.microsoft.com/office/drawing/2014/chart" uri="{C3380CC4-5D6E-409C-BE32-E72D297353CC}">
                <c16:uniqueId val="{00000007-912B-4BE8-873D-14122B20F5B8}"/>
              </c:ext>
            </c:extLst>
          </c:dPt>
          <c:dPt>
            <c:idx val="4"/>
            <c:bubble3D val="0"/>
            <c:extLst>
              <c:ext xmlns:c16="http://schemas.microsoft.com/office/drawing/2014/chart" uri="{C3380CC4-5D6E-409C-BE32-E72D297353CC}">
                <c16:uniqueId val="{00000008-912B-4BE8-873D-14122B20F5B8}"/>
              </c:ext>
            </c:extLst>
          </c:dPt>
          <c:dPt>
            <c:idx val="5"/>
            <c:bubble3D val="0"/>
            <c:extLst>
              <c:ext xmlns:c16="http://schemas.microsoft.com/office/drawing/2014/chart" uri="{C3380CC4-5D6E-409C-BE32-E72D297353CC}">
                <c16:uniqueId val="{00000009-912B-4BE8-873D-14122B20F5B8}"/>
              </c:ext>
            </c:extLst>
          </c:dPt>
          <c:dPt>
            <c:idx val="6"/>
            <c:bubble3D val="0"/>
            <c:extLst>
              <c:ext xmlns:c16="http://schemas.microsoft.com/office/drawing/2014/chart" uri="{C3380CC4-5D6E-409C-BE32-E72D297353CC}">
                <c16:uniqueId val="{0000000A-912B-4BE8-873D-14122B20F5B8}"/>
              </c:ext>
            </c:extLst>
          </c:dPt>
          <c:dPt>
            <c:idx val="7"/>
            <c:bubble3D val="0"/>
            <c:extLst>
              <c:ext xmlns:c16="http://schemas.microsoft.com/office/drawing/2014/chart" uri="{C3380CC4-5D6E-409C-BE32-E72D297353CC}">
                <c16:uniqueId val="{0000000B-912B-4BE8-873D-14122B20F5B8}"/>
              </c:ext>
            </c:extLst>
          </c:dPt>
          <c:dPt>
            <c:idx val="8"/>
            <c:bubble3D val="0"/>
            <c:extLst>
              <c:ext xmlns:c16="http://schemas.microsoft.com/office/drawing/2014/chart" uri="{C3380CC4-5D6E-409C-BE32-E72D297353CC}">
                <c16:uniqueId val="{0000000C-912B-4BE8-873D-14122B20F5B8}"/>
              </c:ext>
            </c:extLst>
          </c:dPt>
          <c:dPt>
            <c:idx val="9"/>
            <c:bubble3D val="0"/>
            <c:extLst>
              <c:ext xmlns:c16="http://schemas.microsoft.com/office/drawing/2014/chart" uri="{C3380CC4-5D6E-409C-BE32-E72D297353CC}">
                <c16:uniqueId val="{0000000D-912B-4BE8-873D-14122B20F5B8}"/>
              </c:ext>
            </c:extLst>
          </c:dPt>
          <c:dPt>
            <c:idx val="10"/>
            <c:bubble3D val="0"/>
            <c:extLst>
              <c:ext xmlns:c16="http://schemas.microsoft.com/office/drawing/2014/chart" uri="{C3380CC4-5D6E-409C-BE32-E72D297353CC}">
                <c16:uniqueId val="{0000000E-912B-4BE8-873D-14122B20F5B8}"/>
              </c:ext>
            </c:extLst>
          </c:dPt>
          <c:dPt>
            <c:idx val="11"/>
            <c:bubble3D val="0"/>
            <c:extLst>
              <c:ext xmlns:c16="http://schemas.microsoft.com/office/drawing/2014/chart" uri="{C3380CC4-5D6E-409C-BE32-E72D297353CC}">
                <c16:uniqueId val="{0000000F-912B-4BE8-873D-14122B20F5B8}"/>
              </c:ext>
            </c:extLst>
          </c:dPt>
          <c:cat>
            <c:strRef>
              <c:f>Trafic!$C$58:$N$58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Trafic!$C$61:$N$61</c:f>
              <c:numCache>
                <c:formatCode>_(* #\ ##0_);_(* \(#\ ##0\);_(* "-"_);_(@_)</c:formatCode>
                <c:ptCount val="12"/>
                <c:pt idx="0">
                  <c:v>43138.429343993725</c:v>
                </c:pt>
                <c:pt idx="1">
                  <c:v>35009.00394991551</c:v>
                </c:pt>
                <c:pt idx="2">
                  <c:v>28389.6734</c:v>
                </c:pt>
                <c:pt idx="3">
                  <c:v>27972.801800000001</c:v>
                </c:pt>
                <c:pt idx="4">
                  <c:v>28116.193789999998</c:v>
                </c:pt>
                <c:pt idx="5">
                  <c:v>22002.868900110599</c:v>
                </c:pt>
                <c:pt idx="6">
                  <c:v>30926.130660324263</c:v>
                </c:pt>
                <c:pt idx="7">
                  <c:v>30717.707683623317</c:v>
                </c:pt>
                <c:pt idx="8">
                  <c:v>30378.862615676946</c:v>
                </c:pt>
                <c:pt idx="9">
                  <c:v>32868.780366714105</c:v>
                </c:pt>
                <c:pt idx="10">
                  <c:v>35537.079271438</c:v>
                </c:pt>
                <c:pt idx="11">
                  <c:v>42040.249431219156</c:v>
                </c:pt>
              </c:numCache>
            </c:numRef>
          </c:val>
          <c:smooth val="0"/>
          <c:extLst>
            <c:ext xmlns:c16="http://schemas.microsoft.com/office/drawing/2014/chart" uri="{C3380CC4-5D6E-409C-BE32-E72D297353CC}">
              <c16:uniqueId val="{00000010-912B-4BE8-873D-14122B20F5B8}"/>
            </c:ext>
          </c:extLst>
        </c:ser>
        <c:ser>
          <c:idx val="3"/>
          <c:order val="3"/>
          <c:tx>
            <c:strRef>
              <c:f>Trafic!$B$62</c:f>
              <c:strCache>
                <c:ptCount val="1"/>
                <c:pt idx="0">
                  <c:v>2018</c:v>
                </c:pt>
              </c:strCache>
            </c:strRef>
          </c:tx>
          <c:spPr>
            <a:ln w="38100"/>
          </c:spPr>
          <c:marker>
            <c:symbol val="circle"/>
            <c:size val="5"/>
          </c:marker>
          <c:cat>
            <c:strRef>
              <c:f>Trafic!$C$58:$N$58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Trafic!$C$62:$N$62</c:f>
              <c:numCache>
                <c:formatCode>_(* #\ ##0_);_(* \(#\ ##0\);_(* "-"_);_(@_)</c:formatCode>
                <c:ptCount val="12"/>
                <c:pt idx="0">
                  <c:v>41189.736115340573</c:v>
                </c:pt>
                <c:pt idx="1">
                  <c:v>35137.04737</c:v>
                </c:pt>
                <c:pt idx="2">
                  <c:v>36966.816282759515</c:v>
                </c:pt>
                <c:pt idx="3">
                  <c:v>36485.222918711283</c:v>
                </c:pt>
                <c:pt idx="4">
                  <c:v>41558.724237040704</c:v>
                </c:pt>
                <c:pt idx="5">
                  <c:v>37797.134274832104</c:v>
                </c:pt>
                <c:pt idx="6">
                  <c:v>42927.847420568723</c:v>
                </c:pt>
                <c:pt idx="7">
                  <c:v>38263.165286349344</c:v>
                </c:pt>
                <c:pt idx="8">
                  <c:v>34011.672380145261</c:v>
                </c:pt>
                <c:pt idx="9">
                  <c:v>31946.79249333277</c:v>
                </c:pt>
                <c:pt idx="10">
                  <c:v>38139.513092163666</c:v>
                </c:pt>
                <c:pt idx="11">
                  <c:v>42064.578720012098</c:v>
                </c:pt>
              </c:numCache>
            </c:numRef>
          </c:val>
          <c:smooth val="0"/>
          <c:extLst>
            <c:ext xmlns:c16="http://schemas.microsoft.com/office/drawing/2014/chart" uri="{C3380CC4-5D6E-409C-BE32-E72D297353CC}">
              <c16:uniqueId val="{00000011-912B-4BE8-873D-14122B20F5B8}"/>
            </c:ext>
          </c:extLst>
        </c:ser>
        <c:ser>
          <c:idx val="4"/>
          <c:order val="4"/>
          <c:tx>
            <c:strRef>
              <c:f>Trafic!$B$63</c:f>
              <c:strCache>
                <c:ptCount val="1"/>
                <c:pt idx="0">
                  <c:v>2019</c:v>
                </c:pt>
              </c:strCache>
            </c:strRef>
          </c:tx>
          <c:spPr>
            <a:ln w="38100"/>
          </c:spPr>
          <c:marker>
            <c:symbol val="diamond"/>
            <c:size val="7"/>
          </c:marker>
          <c:cat>
            <c:strRef>
              <c:f>Trafic!$C$58:$N$58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Trafic!$C$63:$N$63</c:f>
              <c:numCache>
                <c:formatCode>_(* #\ ##0_);_(* \(#\ ##0\);_(* "-"_);_(@_)</c:formatCode>
                <c:ptCount val="12"/>
                <c:pt idx="0">
                  <c:v>42238.432034538113</c:v>
                </c:pt>
                <c:pt idx="1">
                  <c:v>39568.195099999997</c:v>
                </c:pt>
                <c:pt idx="2">
                  <c:v>46942.201780000003</c:v>
                </c:pt>
                <c:pt idx="3">
                  <c:v>46427.766109999997</c:v>
                </c:pt>
                <c:pt idx="4">
                  <c:v>47634.031000000003</c:v>
                </c:pt>
                <c:pt idx="5">
                  <c:v>49186.221000000005</c:v>
                </c:pt>
                <c:pt idx="6">
                  <c:v>55367.883000000002</c:v>
                </c:pt>
                <c:pt idx="7">
                  <c:v>61146.365000000005</c:v>
                </c:pt>
                <c:pt idx="8">
                  <c:v>60874.850160000002</c:v>
                </c:pt>
                <c:pt idx="9">
                  <c:v>63789.634115246568</c:v>
                </c:pt>
                <c:pt idx="10">
                  <c:v>59829.207590142105</c:v>
                </c:pt>
                <c:pt idx="11">
                  <c:v>61190.830739436919</c:v>
                </c:pt>
              </c:numCache>
            </c:numRef>
          </c:val>
          <c:smooth val="0"/>
          <c:extLst>
            <c:ext xmlns:c16="http://schemas.microsoft.com/office/drawing/2014/chart" uri="{C3380CC4-5D6E-409C-BE32-E72D297353CC}">
              <c16:uniqueId val="{0000000C-E40C-4478-9A5F-4529B1C3A9E0}"/>
            </c:ext>
          </c:extLst>
        </c:ser>
        <c:ser>
          <c:idx val="5"/>
          <c:order val="5"/>
          <c:tx>
            <c:strRef>
              <c:f>Trafic!$B$64</c:f>
              <c:strCache>
                <c:ptCount val="1"/>
                <c:pt idx="0">
                  <c:v>2020</c:v>
                </c:pt>
              </c:strCache>
            </c:strRef>
          </c:tx>
          <c:spPr>
            <a:ln w="34925"/>
          </c:spPr>
          <c:cat>
            <c:strRef>
              <c:f>Trafic!$C$58:$N$58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Trafic!$C$64:$N$64</c:f>
              <c:numCache>
                <c:formatCode>_(* #\ ##0_);_(* \(#\ ##0\);_(* "-"_);_(@_)</c:formatCode>
                <c:ptCount val="12"/>
                <c:pt idx="0">
                  <c:v>59529.374634867396</c:v>
                </c:pt>
                <c:pt idx="1">
                  <c:v>48642.784298129001</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C-D4C0-43FB-8390-8692EFB8BD74}"/>
            </c:ext>
          </c:extLst>
        </c:ser>
        <c:dLbls>
          <c:showLegendKey val="0"/>
          <c:showVal val="0"/>
          <c:showCatName val="0"/>
          <c:showSerName val="0"/>
          <c:showPercent val="0"/>
          <c:showBubbleSize val="0"/>
        </c:dLbls>
        <c:marker val="1"/>
        <c:smooth val="0"/>
        <c:axId val="818050768"/>
        <c:axId val="818072528"/>
      </c:lineChart>
      <c:catAx>
        <c:axId val="818050768"/>
        <c:scaling>
          <c:orientation val="minMax"/>
        </c:scaling>
        <c:delete val="0"/>
        <c:axPos val="b"/>
        <c:numFmt formatCode="General" sourceLinked="0"/>
        <c:majorTickMark val="out"/>
        <c:minorTickMark val="none"/>
        <c:tickLblPos val="nextTo"/>
        <c:crossAx val="818072528"/>
        <c:crosses val="autoZero"/>
        <c:auto val="1"/>
        <c:lblAlgn val="ctr"/>
        <c:lblOffset val="100"/>
        <c:noMultiLvlLbl val="0"/>
      </c:catAx>
      <c:valAx>
        <c:axId val="818072528"/>
        <c:scaling>
          <c:orientation val="minMax"/>
        </c:scaling>
        <c:delete val="0"/>
        <c:axPos val="l"/>
        <c:majorGridlines/>
        <c:numFmt formatCode="_(* #\ ##0_);_(* \(#\ ##0\);_(* &quot;-&quot;_);_(@_)" sourceLinked="1"/>
        <c:majorTickMark val="out"/>
        <c:minorTickMark val="none"/>
        <c:tickLblPos val="nextTo"/>
        <c:crossAx val="818050768"/>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Trafic!$B$34</c:f>
              <c:strCache>
                <c:ptCount val="1"/>
                <c:pt idx="0">
                  <c:v>2015</c:v>
                </c:pt>
              </c:strCache>
            </c:strRef>
          </c:tx>
          <c:spPr>
            <a:ln w="34925"/>
          </c:spPr>
          <c:marker>
            <c:symbol val="diamond"/>
            <c:size val="8"/>
          </c:marker>
          <c:cat>
            <c:strRef>
              <c:f>Trafic!$C$33:$N$33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Trafic!$C$34:$N$34</c:f>
            </c:numRef>
          </c:val>
          <c:smooth val="0"/>
          <c:extLst>
            <c:ext xmlns:c16="http://schemas.microsoft.com/office/drawing/2014/chart" uri="{C3380CC4-5D6E-409C-BE32-E72D297353CC}">
              <c16:uniqueId val="{00000000-BD2B-414A-8EAE-EB073F88D14E}"/>
            </c:ext>
          </c:extLst>
        </c:ser>
        <c:ser>
          <c:idx val="1"/>
          <c:order val="1"/>
          <c:tx>
            <c:strRef>
              <c:f>Trafic!$B$35</c:f>
              <c:strCache>
                <c:ptCount val="1"/>
                <c:pt idx="0">
                  <c:v>2016</c:v>
                </c:pt>
              </c:strCache>
            </c:strRef>
          </c:tx>
          <c:spPr>
            <a:ln w="34925"/>
          </c:spPr>
          <c:marker>
            <c:symbol val="square"/>
            <c:size val="7"/>
          </c:marker>
          <c:cat>
            <c:strRef>
              <c:f>Trafic!$C$33:$N$33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Trafic!$C$35:$N$35</c:f>
              <c:numCache>
                <c:formatCode>_(* #\ ##0_);_(* \(#\ ##0\);_(* "-"_);_(@_)</c:formatCode>
                <c:ptCount val="12"/>
                <c:pt idx="0">
                  <c:v>235903.09291172019</c:v>
                </c:pt>
                <c:pt idx="1">
                  <c:v>254650.59110194127</c:v>
                </c:pt>
                <c:pt idx="2">
                  <c:v>248425.97994050523</c:v>
                </c:pt>
                <c:pt idx="3">
                  <c:v>270687.75229580334</c:v>
                </c:pt>
                <c:pt idx="4">
                  <c:v>283507.3400261096</c:v>
                </c:pt>
                <c:pt idx="5">
                  <c:v>292820.05297191505</c:v>
                </c:pt>
                <c:pt idx="6">
                  <c:v>320615.90964413004</c:v>
                </c:pt>
                <c:pt idx="7">
                  <c:v>348014.81564378168</c:v>
                </c:pt>
                <c:pt idx="8">
                  <c:v>338807.94860999996</c:v>
                </c:pt>
                <c:pt idx="9">
                  <c:v>338820.21165939514</c:v>
                </c:pt>
                <c:pt idx="10">
                  <c:v>320858.14726956357</c:v>
                </c:pt>
                <c:pt idx="11">
                  <c:v>382727.18060700945</c:v>
                </c:pt>
              </c:numCache>
            </c:numRef>
          </c:val>
          <c:smooth val="0"/>
          <c:extLst>
            <c:ext xmlns:c16="http://schemas.microsoft.com/office/drawing/2014/chart" uri="{C3380CC4-5D6E-409C-BE32-E72D297353CC}">
              <c16:uniqueId val="{00000001-BD2B-414A-8EAE-EB073F88D14E}"/>
            </c:ext>
          </c:extLst>
        </c:ser>
        <c:ser>
          <c:idx val="2"/>
          <c:order val="2"/>
          <c:tx>
            <c:strRef>
              <c:f>Trafic!$B$36</c:f>
              <c:strCache>
                <c:ptCount val="1"/>
                <c:pt idx="0">
                  <c:v>2017</c:v>
                </c:pt>
              </c:strCache>
            </c:strRef>
          </c:tx>
          <c:spPr>
            <a:ln w="38100"/>
          </c:spPr>
          <c:marker>
            <c:symbol val="triangle"/>
            <c:size val="9"/>
          </c:marker>
          <c:dPt>
            <c:idx val="1"/>
            <c:bubble3D val="0"/>
            <c:extLst>
              <c:ext xmlns:c16="http://schemas.microsoft.com/office/drawing/2014/chart" uri="{C3380CC4-5D6E-409C-BE32-E72D297353CC}">
                <c16:uniqueId val="{00000002-BD2B-414A-8EAE-EB073F88D14E}"/>
              </c:ext>
            </c:extLst>
          </c:dPt>
          <c:cat>
            <c:strRef>
              <c:f>Trafic!$C$33:$N$33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Trafic!$C$36:$N$36</c:f>
              <c:numCache>
                <c:formatCode>_(* #\ ##0_);_(* \(#\ ##0\);_(* "-"_);_(@_)</c:formatCode>
                <c:ptCount val="12"/>
                <c:pt idx="0">
                  <c:v>380222.24982656568</c:v>
                </c:pt>
                <c:pt idx="1">
                  <c:v>428502.9969185841</c:v>
                </c:pt>
                <c:pt idx="2">
                  <c:v>500955.69434775587</c:v>
                </c:pt>
                <c:pt idx="3">
                  <c:v>495255.53509999998</c:v>
                </c:pt>
                <c:pt idx="4">
                  <c:v>517298.53753331711</c:v>
                </c:pt>
                <c:pt idx="5">
                  <c:v>398427.24683825718</c:v>
                </c:pt>
                <c:pt idx="6">
                  <c:v>603419.40247389348</c:v>
                </c:pt>
                <c:pt idx="7">
                  <c:v>667973.66663999995</c:v>
                </c:pt>
                <c:pt idx="8">
                  <c:v>692403.49485014216</c:v>
                </c:pt>
                <c:pt idx="9">
                  <c:v>760969.17448593152</c:v>
                </c:pt>
                <c:pt idx="10">
                  <c:v>789037.66459932551</c:v>
                </c:pt>
                <c:pt idx="11">
                  <c:v>926372.3993746239</c:v>
                </c:pt>
              </c:numCache>
            </c:numRef>
          </c:val>
          <c:smooth val="0"/>
          <c:extLst>
            <c:ext xmlns:c16="http://schemas.microsoft.com/office/drawing/2014/chart" uri="{C3380CC4-5D6E-409C-BE32-E72D297353CC}">
              <c16:uniqueId val="{00000003-BD2B-414A-8EAE-EB073F88D14E}"/>
            </c:ext>
          </c:extLst>
        </c:ser>
        <c:ser>
          <c:idx val="3"/>
          <c:order val="3"/>
          <c:tx>
            <c:strRef>
              <c:f>Trafic!$B$37</c:f>
              <c:strCache>
                <c:ptCount val="1"/>
                <c:pt idx="0">
                  <c:v>2018</c:v>
                </c:pt>
              </c:strCache>
            </c:strRef>
          </c:tx>
          <c:spPr>
            <a:ln w="38100"/>
          </c:spPr>
          <c:marker>
            <c:symbol val="circle"/>
            <c:size val="5"/>
          </c:marker>
          <c:cat>
            <c:strRef>
              <c:f>Trafic!$C$33:$N$33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Trafic!$C$37:$N$37</c:f>
              <c:numCache>
                <c:formatCode>_(* #\ ##0_);_(* \(#\ ##0\);_(* "-"_);_(@_)</c:formatCode>
                <c:ptCount val="12"/>
                <c:pt idx="0">
                  <c:v>978468.27872458869</c:v>
                </c:pt>
                <c:pt idx="1">
                  <c:v>937137.20906000002</c:v>
                </c:pt>
                <c:pt idx="2">
                  <c:v>1110199.7112833839</c:v>
                </c:pt>
                <c:pt idx="3">
                  <c:v>1090229.3080785957</c:v>
                </c:pt>
                <c:pt idx="4">
                  <c:v>1170512.1541844811</c:v>
                </c:pt>
                <c:pt idx="5">
                  <c:v>1018295.812239519</c:v>
                </c:pt>
                <c:pt idx="6">
                  <c:v>1140133.1184161881</c:v>
                </c:pt>
                <c:pt idx="7">
                  <c:v>999343.14573365077</c:v>
                </c:pt>
                <c:pt idx="8">
                  <c:v>907808.88150604255</c:v>
                </c:pt>
                <c:pt idx="9">
                  <c:v>883825.97920175781</c:v>
                </c:pt>
                <c:pt idx="10">
                  <c:v>922678.03888419725</c:v>
                </c:pt>
                <c:pt idx="11">
                  <c:v>1012620.723899988</c:v>
                </c:pt>
              </c:numCache>
            </c:numRef>
          </c:val>
          <c:smooth val="0"/>
          <c:extLst>
            <c:ext xmlns:c16="http://schemas.microsoft.com/office/drawing/2014/chart" uri="{C3380CC4-5D6E-409C-BE32-E72D297353CC}">
              <c16:uniqueId val="{00000004-BD2B-414A-8EAE-EB073F88D14E}"/>
            </c:ext>
          </c:extLst>
        </c:ser>
        <c:ser>
          <c:idx val="4"/>
          <c:order val="4"/>
          <c:tx>
            <c:strRef>
              <c:f>Trafic!$B$38</c:f>
              <c:strCache>
                <c:ptCount val="1"/>
                <c:pt idx="0">
                  <c:v>2019</c:v>
                </c:pt>
              </c:strCache>
            </c:strRef>
          </c:tx>
          <c:spPr>
            <a:ln w="38100"/>
          </c:spPr>
          <c:marker>
            <c:symbol val="diamond"/>
            <c:size val="7"/>
          </c:marker>
          <c:dPt>
            <c:idx val="6"/>
            <c:bubble3D val="0"/>
            <c:extLst>
              <c:ext xmlns:c16="http://schemas.microsoft.com/office/drawing/2014/chart" uri="{C3380CC4-5D6E-409C-BE32-E72D297353CC}">
                <c16:uniqueId val="{00000002-FE77-49A4-A4E5-5C27A0579A1C}"/>
              </c:ext>
            </c:extLst>
          </c:dPt>
          <c:cat>
            <c:strRef>
              <c:f>Trafic!$C$33:$N$33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Trafic!$C$38:$N$38</c:f>
              <c:numCache>
                <c:formatCode>_(* #\ ##0_);_(* \(#\ ##0\);_(* "-"_);_(@_)</c:formatCode>
                <c:ptCount val="12"/>
                <c:pt idx="0">
                  <c:v>1007982.3732966362</c:v>
                </c:pt>
                <c:pt idx="1">
                  <c:v>952616.76635044953</c:v>
                </c:pt>
                <c:pt idx="2">
                  <c:v>1129815.6786929094</c:v>
                </c:pt>
                <c:pt idx="3">
                  <c:v>1118398.2210431001</c:v>
                </c:pt>
                <c:pt idx="4">
                  <c:v>1150217.4550000001</c:v>
                </c:pt>
                <c:pt idx="5">
                  <c:v>1186623.6870004721</c:v>
                </c:pt>
                <c:pt idx="6">
                  <c:v>1330812.699</c:v>
                </c:pt>
                <c:pt idx="7">
                  <c:v>1473280.0353533779</c:v>
                </c:pt>
                <c:pt idx="8">
                  <c:v>1466448.1584373075</c:v>
                </c:pt>
                <c:pt idx="9">
                  <c:v>1536100.2679095725</c:v>
                </c:pt>
                <c:pt idx="10">
                  <c:v>1441770.1991338928</c:v>
                </c:pt>
                <c:pt idx="11">
                  <c:v>1473565.9203460561</c:v>
                </c:pt>
              </c:numCache>
            </c:numRef>
          </c:val>
          <c:smooth val="0"/>
          <c:extLst>
            <c:ext xmlns:c16="http://schemas.microsoft.com/office/drawing/2014/chart" uri="{C3380CC4-5D6E-409C-BE32-E72D297353CC}">
              <c16:uniqueId val="{00000001-FE77-49A4-A4E5-5C27A0579A1C}"/>
            </c:ext>
          </c:extLst>
        </c:ser>
        <c:ser>
          <c:idx val="5"/>
          <c:order val="5"/>
          <c:tx>
            <c:strRef>
              <c:f>Trafic!$B$39</c:f>
              <c:strCache>
                <c:ptCount val="1"/>
                <c:pt idx="0">
                  <c:v>2020</c:v>
                </c:pt>
              </c:strCache>
            </c:strRef>
          </c:tx>
          <c:spPr>
            <a:ln w="34925"/>
          </c:spPr>
          <c:cat>
            <c:strRef>
              <c:f>Trafic!$C$33:$N$33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Trafic!$C$39:$N$39</c:f>
              <c:numCache>
                <c:formatCode>_(* #\ ##0_);_(* \(#\ ##0\);_(* "-"_);_(@_)</c:formatCode>
                <c:ptCount val="12"/>
                <c:pt idx="0">
                  <c:v>1427566.1309692347</c:v>
                </c:pt>
                <c:pt idx="1">
                  <c:v>1519499.1310904559</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833D-4B8E-9071-3F2D24EB3795}"/>
            </c:ext>
          </c:extLst>
        </c:ser>
        <c:dLbls>
          <c:showLegendKey val="0"/>
          <c:showVal val="0"/>
          <c:showCatName val="0"/>
          <c:showSerName val="0"/>
          <c:showPercent val="0"/>
          <c:showBubbleSize val="0"/>
        </c:dLbls>
        <c:marker val="1"/>
        <c:smooth val="0"/>
        <c:axId val="818051856"/>
        <c:axId val="818044784"/>
      </c:lineChart>
      <c:catAx>
        <c:axId val="818051856"/>
        <c:scaling>
          <c:orientation val="minMax"/>
        </c:scaling>
        <c:delete val="0"/>
        <c:axPos val="b"/>
        <c:numFmt formatCode="General" sourceLinked="0"/>
        <c:majorTickMark val="out"/>
        <c:minorTickMark val="none"/>
        <c:tickLblPos val="nextTo"/>
        <c:crossAx val="818044784"/>
        <c:crosses val="autoZero"/>
        <c:auto val="1"/>
        <c:lblAlgn val="ctr"/>
        <c:lblOffset val="100"/>
        <c:noMultiLvlLbl val="0"/>
      </c:catAx>
      <c:valAx>
        <c:axId val="818044784"/>
        <c:scaling>
          <c:orientation val="minMax"/>
          <c:min val="100000"/>
        </c:scaling>
        <c:delete val="0"/>
        <c:axPos val="l"/>
        <c:majorGridlines/>
        <c:numFmt formatCode="_(* #\ ##0_);_(* \(#\ ##0\);_(* &quot;-&quot;_);_(@_)" sourceLinked="1"/>
        <c:majorTickMark val="out"/>
        <c:minorTickMark val="none"/>
        <c:tickLblPos val="nextTo"/>
        <c:crossAx val="818051856"/>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309094452938494E-2"/>
          <c:y val="3.7132462523644869E-2"/>
          <c:w val="0.83613077066989183"/>
          <c:h val="0.89024521383047284"/>
        </c:manualLayout>
      </c:layout>
      <c:lineChart>
        <c:grouping val="standard"/>
        <c:varyColors val="0"/>
        <c:ser>
          <c:idx val="0"/>
          <c:order val="0"/>
          <c:tx>
            <c:strRef>
              <c:f>Revenus!$B$8</c:f>
              <c:strCache>
                <c:ptCount val="1"/>
                <c:pt idx="0">
                  <c:v>2015</c:v>
                </c:pt>
              </c:strCache>
            </c:strRef>
          </c:tx>
          <c:spPr>
            <a:ln w="34925"/>
          </c:spPr>
          <c:marker>
            <c:symbol val="diamond"/>
            <c:size val="7"/>
          </c:marker>
          <c:cat>
            <c:strRef>
              <c:f>Revenus!$C$7:$N$7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Revenus!$C$8:$N$8</c:f>
            </c:numRef>
          </c:val>
          <c:smooth val="0"/>
          <c:extLst>
            <c:ext xmlns:c16="http://schemas.microsoft.com/office/drawing/2014/chart" uri="{C3380CC4-5D6E-409C-BE32-E72D297353CC}">
              <c16:uniqueId val="{00000000-8C37-4F83-A521-42B327B77FB3}"/>
            </c:ext>
          </c:extLst>
        </c:ser>
        <c:ser>
          <c:idx val="1"/>
          <c:order val="1"/>
          <c:tx>
            <c:strRef>
              <c:f>Revenus!$B$9</c:f>
              <c:strCache>
                <c:ptCount val="1"/>
                <c:pt idx="0">
                  <c:v>2016</c:v>
                </c:pt>
              </c:strCache>
            </c:strRef>
          </c:tx>
          <c:spPr>
            <a:ln w="34925"/>
          </c:spPr>
          <c:marker>
            <c:symbol val="square"/>
            <c:size val="7"/>
          </c:marker>
          <c:cat>
            <c:strRef>
              <c:f>Revenus!$C$7:$N$7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Revenus!$C$9:$N$9</c:f>
              <c:numCache>
                <c:formatCode>_(* #\ ##0_);_(* \(#\ ##0\);_(* "-"_);_(@_)</c:formatCode>
                <c:ptCount val="12"/>
                <c:pt idx="0">
                  <c:v>2622357.2226977944</c:v>
                </c:pt>
                <c:pt idx="1">
                  <c:v>2715310.9768935619</c:v>
                </c:pt>
                <c:pt idx="2">
                  <c:v>2683334.08115</c:v>
                </c:pt>
                <c:pt idx="3">
                  <c:v>2942696.512854794</c:v>
                </c:pt>
                <c:pt idx="4">
                  <c:v>2987632.1174185271</c:v>
                </c:pt>
                <c:pt idx="5">
                  <c:v>2887718.3146600006</c:v>
                </c:pt>
                <c:pt idx="6">
                  <c:v>2747166.6979504675</c:v>
                </c:pt>
                <c:pt idx="7">
                  <c:v>2802126.517994822</c:v>
                </c:pt>
                <c:pt idx="8">
                  <c:v>3077154.8533627577</c:v>
                </c:pt>
                <c:pt idx="9">
                  <c:v>3132986.2598640583</c:v>
                </c:pt>
                <c:pt idx="10">
                  <c:v>2985784.8451633072</c:v>
                </c:pt>
                <c:pt idx="11">
                  <c:v>3249878.9842955605</c:v>
                </c:pt>
              </c:numCache>
            </c:numRef>
          </c:val>
          <c:smooth val="0"/>
          <c:extLst>
            <c:ext xmlns:c16="http://schemas.microsoft.com/office/drawing/2014/chart" uri="{C3380CC4-5D6E-409C-BE32-E72D297353CC}">
              <c16:uniqueId val="{00000001-8C37-4F83-A521-42B327B77FB3}"/>
            </c:ext>
          </c:extLst>
        </c:ser>
        <c:ser>
          <c:idx val="2"/>
          <c:order val="2"/>
          <c:tx>
            <c:strRef>
              <c:f>Revenus!$B$10</c:f>
              <c:strCache>
                <c:ptCount val="1"/>
                <c:pt idx="0">
                  <c:v>2017</c:v>
                </c:pt>
              </c:strCache>
            </c:strRef>
          </c:tx>
          <c:spPr>
            <a:ln w="38100"/>
          </c:spPr>
          <c:marker>
            <c:symbol val="triangle"/>
            <c:size val="9"/>
          </c:marker>
          <c:cat>
            <c:strRef>
              <c:f>Revenus!$C$7:$N$7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Revenus!$C$10:$N$10</c:f>
              <c:numCache>
                <c:formatCode>_(* #\ ##0_);_(* \(#\ ##0\);_(* "-"_);_(@_)</c:formatCode>
                <c:ptCount val="12"/>
                <c:pt idx="0">
                  <c:v>3245197.1975600002</c:v>
                </c:pt>
                <c:pt idx="1">
                  <c:v>3003729.6285599996</c:v>
                </c:pt>
                <c:pt idx="2">
                  <c:v>3390554.2329000002</c:v>
                </c:pt>
                <c:pt idx="3">
                  <c:v>3299613.6828900003</c:v>
                </c:pt>
                <c:pt idx="4">
                  <c:v>3365963.7187799998</c:v>
                </c:pt>
                <c:pt idx="5">
                  <c:v>2821580.7808461399</c:v>
                </c:pt>
                <c:pt idx="6">
                  <c:v>3679918.411452794</c:v>
                </c:pt>
                <c:pt idx="7">
                  <c:v>3891741.5820032535</c:v>
                </c:pt>
                <c:pt idx="8">
                  <c:v>3637785.0617094506</c:v>
                </c:pt>
                <c:pt idx="9">
                  <c:v>3572314.2562489994</c:v>
                </c:pt>
                <c:pt idx="10">
                  <c:v>3021243.2960840003</c:v>
                </c:pt>
                <c:pt idx="11">
                  <c:v>3473156.7535769995</c:v>
                </c:pt>
              </c:numCache>
            </c:numRef>
          </c:val>
          <c:smooth val="0"/>
          <c:extLst>
            <c:ext xmlns:c16="http://schemas.microsoft.com/office/drawing/2014/chart" uri="{C3380CC4-5D6E-409C-BE32-E72D297353CC}">
              <c16:uniqueId val="{00000002-8C37-4F83-A521-42B327B77FB3}"/>
            </c:ext>
          </c:extLst>
        </c:ser>
        <c:ser>
          <c:idx val="3"/>
          <c:order val="3"/>
          <c:tx>
            <c:strRef>
              <c:f>Revenus!$B$11</c:f>
              <c:strCache>
                <c:ptCount val="1"/>
                <c:pt idx="0">
                  <c:v>2018</c:v>
                </c:pt>
              </c:strCache>
            </c:strRef>
          </c:tx>
          <c:spPr>
            <a:ln w="38100"/>
          </c:spPr>
          <c:marker>
            <c:symbol val="circle"/>
            <c:size val="5"/>
          </c:marker>
          <c:cat>
            <c:strRef>
              <c:f>Revenus!$C$7:$N$7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Revenus!$C$11:$N$11</c:f>
              <c:numCache>
                <c:formatCode>_(* #\ ##0_);_(* \(#\ ##0\);_(* "-"_);_(@_)</c:formatCode>
                <c:ptCount val="12"/>
                <c:pt idx="0">
                  <c:v>3528241.2290302133</c:v>
                </c:pt>
                <c:pt idx="1">
                  <c:v>3108555.552263</c:v>
                </c:pt>
                <c:pt idx="2">
                  <c:v>3553184.3710128674</c:v>
                </c:pt>
                <c:pt idx="3">
                  <c:v>3414889.2255285247</c:v>
                </c:pt>
                <c:pt idx="4">
                  <c:v>3653293.7890489558</c:v>
                </c:pt>
                <c:pt idx="5">
                  <c:v>3557351.2112942277</c:v>
                </c:pt>
                <c:pt idx="6">
                  <c:v>3714873.2346548503</c:v>
                </c:pt>
                <c:pt idx="7">
                  <c:v>3805404.8898049998</c:v>
                </c:pt>
                <c:pt idx="8">
                  <c:v>3633589.9243504037</c:v>
                </c:pt>
                <c:pt idx="9">
                  <c:v>3626810.5005823653</c:v>
                </c:pt>
                <c:pt idx="10">
                  <c:v>3445044.4382715197</c:v>
                </c:pt>
                <c:pt idx="11">
                  <c:v>3701418.8545860001</c:v>
                </c:pt>
              </c:numCache>
            </c:numRef>
          </c:val>
          <c:smooth val="0"/>
          <c:extLst>
            <c:ext xmlns:c16="http://schemas.microsoft.com/office/drawing/2014/chart" uri="{C3380CC4-5D6E-409C-BE32-E72D297353CC}">
              <c16:uniqueId val="{00000003-8C37-4F83-A521-42B327B77FB3}"/>
            </c:ext>
          </c:extLst>
        </c:ser>
        <c:ser>
          <c:idx val="4"/>
          <c:order val="4"/>
          <c:tx>
            <c:strRef>
              <c:f>Revenus!$B$12</c:f>
              <c:strCache>
                <c:ptCount val="1"/>
                <c:pt idx="0">
                  <c:v>2019</c:v>
                </c:pt>
              </c:strCache>
            </c:strRef>
          </c:tx>
          <c:spPr>
            <a:ln w="38100"/>
          </c:spPr>
          <c:marker>
            <c:symbol val="diamond"/>
            <c:size val="7"/>
          </c:marker>
          <c:cat>
            <c:strRef>
              <c:f>Revenus!$C$7:$N$7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Revenus!$C$12:$N$12</c:f>
              <c:numCache>
                <c:formatCode>_(* #\ ##0_);_(* \(#\ ##0\);_(* "-"_);_(@_)</c:formatCode>
                <c:ptCount val="12"/>
                <c:pt idx="0">
                  <c:v>3649683.2798202289</c:v>
                </c:pt>
                <c:pt idx="1">
                  <c:v>3245578.8589915442</c:v>
                </c:pt>
                <c:pt idx="2">
                  <c:v>3669368.2012320003</c:v>
                </c:pt>
                <c:pt idx="3">
                  <c:v>3480737.5181708131</c:v>
                </c:pt>
                <c:pt idx="4">
                  <c:v>3520173.392815562</c:v>
                </c:pt>
                <c:pt idx="5">
                  <c:v>3540194.3039439982</c:v>
                </c:pt>
                <c:pt idx="6">
                  <c:v>3730287.2208117405</c:v>
                </c:pt>
                <c:pt idx="7">
                  <c:v>3764065.7152224067</c:v>
                </c:pt>
                <c:pt idx="8">
                  <c:v>3528193.213424114</c:v>
                </c:pt>
                <c:pt idx="9">
                  <c:v>3674095.6510085608</c:v>
                </c:pt>
                <c:pt idx="10">
                  <c:v>3664597.1610379703</c:v>
                </c:pt>
                <c:pt idx="11">
                  <c:v>3851208.606081984</c:v>
                </c:pt>
              </c:numCache>
            </c:numRef>
          </c:val>
          <c:smooth val="0"/>
          <c:extLst>
            <c:ext xmlns:c16="http://schemas.microsoft.com/office/drawing/2014/chart" uri="{C3380CC4-5D6E-409C-BE32-E72D297353CC}">
              <c16:uniqueId val="{00000004-8C37-4F83-A521-42B327B77FB3}"/>
            </c:ext>
          </c:extLst>
        </c:ser>
        <c:ser>
          <c:idx val="5"/>
          <c:order val="5"/>
          <c:tx>
            <c:strRef>
              <c:f>Revenus!$B$13</c:f>
              <c:strCache>
                <c:ptCount val="1"/>
                <c:pt idx="0">
                  <c:v>2020</c:v>
                </c:pt>
              </c:strCache>
            </c:strRef>
          </c:tx>
          <c:spPr>
            <a:ln w="34925"/>
          </c:spPr>
          <c:cat>
            <c:strRef>
              <c:f>Revenus!$C$7:$N$7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Revenus!$C$13:$N$13</c:f>
              <c:numCache>
                <c:formatCode>_(* #\ ##0_);_(* \(#\ ##0\);_(* "-"_);_(@_)</c:formatCode>
                <c:ptCount val="12"/>
                <c:pt idx="0">
                  <c:v>3756283.0891524823</c:v>
                </c:pt>
                <c:pt idx="1">
                  <c:v>3745626.5693754517</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CD6D-4BBF-A037-F4E7F9103BCB}"/>
            </c:ext>
          </c:extLst>
        </c:ser>
        <c:dLbls>
          <c:showLegendKey val="0"/>
          <c:showVal val="0"/>
          <c:showCatName val="0"/>
          <c:showSerName val="0"/>
          <c:showPercent val="0"/>
          <c:showBubbleSize val="0"/>
        </c:dLbls>
        <c:marker val="1"/>
        <c:smooth val="0"/>
        <c:axId val="818041520"/>
        <c:axId val="818075248"/>
      </c:lineChart>
      <c:catAx>
        <c:axId val="818041520"/>
        <c:scaling>
          <c:orientation val="minMax"/>
        </c:scaling>
        <c:delete val="0"/>
        <c:axPos val="b"/>
        <c:numFmt formatCode="General" sourceLinked="0"/>
        <c:majorTickMark val="out"/>
        <c:minorTickMark val="none"/>
        <c:tickLblPos val="nextTo"/>
        <c:crossAx val="818075248"/>
        <c:crosses val="autoZero"/>
        <c:auto val="1"/>
        <c:lblAlgn val="ctr"/>
        <c:lblOffset val="100"/>
        <c:noMultiLvlLbl val="0"/>
      </c:catAx>
      <c:valAx>
        <c:axId val="818075248"/>
        <c:scaling>
          <c:orientation val="minMax"/>
          <c:min val="1200000"/>
        </c:scaling>
        <c:delete val="0"/>
        <c:axPos val="l"/>
        <c:majorGridlines/>
        <c:numFmt formatCode="_(* #\ ##0_);_(* \(#\ ##0\);_(* &quot;-&quot;_);_(@_)" sourceLinked="1"/>
        <c:majorTickMark val="out"/>
        <c:minorTickMark val="none"/>
        <c:tickLblPos val="nextTo"/>
        <c:crossAx val="818041520"/>
        <c:crosses val="autoZero"/>
        <c:crossBetween val="between"/>
      </c:valAx>
      <c:spPr>
        <a:noFill/>
        <a:ln w="25400">
          <a:noFill/>
        </a:ln>
      </c:spPr>
    </c:plotArea>
    <c:legend>
      <c:legendPos val="r"/>
      <c:layout>
        <c:manualLayout>
          <c:xMode val="edge"/>
          <c:yMode val="edge"/>
          <c:x val="0.9281003213151815"/>
          <c:y val="0.43546041554351295"/>
          <c:w val="6.6628470389346384E-2"/>
          <c:h val="0.51492396758700787"/>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1"/>
          <c:order val="0"/>
          <c:tx>
            <c:strRef>
              <c:f>Revenus!$B$58</c:f>
              <c:strCache>
                <c:ptCount val="1"/>
                <c:pt idx="0">
                  <c:v>2015</c:v>
                </c:pt>
              </c:strCache>
            </c:strRef>
          </c:tx>
          <c:spPr>
            <a:ln w="34925"/>
          </c:spPr>
          <c:cat>
            <c:strRef>
              <c:f>Revenus!$C$57:$N$57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Revenus!$C$58:$N$58</c:f>
              <c:numCache>
                <c:formatCode>_(* #\ ##0_);_(* \(#\ ##0\);_(* "-"_);_(@_)</c:formatCode>
                <c:ptCount val="12"/>
                <c:pt idx="0">
                  <c:v>392455.38588185364</c:v>
                </c:pt>
                <c:pt idx="1">
                  <c:v>409347.17923010763</c:v>
                </c:pt>
                <c:pt idx="2">
                  <c:v>428838.69785529183</c:v>
                </c:pt>
                <c:pt idx="3">
                  <c:v>448014.81683774822</c:v>
                </c:pt>
                <c:pt idx="4">
                  <c:v>405528.286092297</c:v>
                </c:pt>
                <c:pt idx="5">
                  <c:v>426462.8699053796</c:v>
                </c:pt>
                <c:pt idx="6">
                  <c:v>473107.94198024977</c:v>
                </c:pt>
                <c:pt idx="7">
                  <c:v>446267.92746905331</c:v>
                </c:pt>
                <c:pt idx="8">
                  <c:v>482677.50334311317</c:v>
                </c:pt>
                <c:pt idx="9">
                  <c:v>412311.70135599206</c:v>
                </c:pt>
                <c:pt idx="10">
                  <c:v>446526.16935484332</c:v>
                </c:pt>
                <c:pt idx="11">
                  <c:v>425963.85043553449</c:v>
                </c:pt>
              </c:numCache>
            </c:numRef>
          </c:val>
          <c:smooth val="0"/>
          <c:extLst>
            <c:ext xmlns:c16="http://schemas.microsoft.com/office/drawing/2014/chart" uri="{C3380CC4-5D6E-409C-BE32-E72D297353CC}">
              <c16:uniqueId val="{00000000-F985-4A26-9614-92A63B75C750}"/>
            </c:ext>
          </c:extLst>
        </c:ser>
        <c:ser>
          <c:idx val="2"/>
          <c:order val="1"/>
          <c:tx>
            <c:strRef>
              <c:f>Revenus!$B$59</c:f>
              <c:strCache>
                <c:ptCount val="1"/>
                <c:pt idx="0">
                  <c:v>2016</c:v>
                </c:pt>
              </c:strCache>
            </c:strRef>
          </c:tx>
          <c:spPr>
            <a:ln w="38100"/>
          </c:spPr>
          <c:cat>
            <c:strRef>
              <c:f>Revenus!$C$57:$N$57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Revenus!$C$59:$N$59</c:f>
              <c:numCache>
                <c:formatCode>_(* #\ ##0_);_(* \(#\ ##0\);_(* "-"_);_(@_)</c:formatCode>
                <c:ptCount val="12"/>
                <c:pt idx="0">
                  <c:v>396263.91353370284</c:v>
                </c:pt>
                <c:pt idx="1">
                  <c:v>395175.97473820084</c:v>
                </c:pt>
                <c:pt idx="2">
                  <c:v>409222.09088359121</c:v>
                </c:pt>
                <c:pt idx="3">
                  <c:v>415901.6424125504</c:v>
                </c:pt>
                <c:pt idx="4">
                  <c:v>486763.33565021039</c:v>
                </c:pt>
                <c:pt idx="5">
                  <c:v>416602.61306341772</c:v>
                </c:pt>
                <c:pt idx="6">
                  <c:v>383313.71966719197</c:v>
                </c:pt>
                <c:pt idx="7">
                  <c:v>352198.56469018164</c:v>
                </c:pt>
                <c:pt idx="8">
                  <c:v>362763.97842967219</c:v>
                </c:pt>
                <c:pt idx="9">
                  <c:v>385353.33059814281</c:v>
                </c:pt>
                <c:pt idx="10">
                  <c:v>377201.54288706364</c:v>
                </c:pt>
                <c:pt idx="11">
                  <c:v>419714.85419094207</c:v>
                </c:pt>
              </c:numCache>
            </c:numRef>
          </c:val>
          <c:smooth val="0"/>
          <c:extLst>
            <c:ext xmlns:c16="http://schemas.microsoft.com/office/drawing/2014/chart" uri="{C3380CC4-5D6E-409C-BE32-E72D297353CC}">
              <c16:uniqueId val="{00000001-F985-4A26-9614-92A63B75C750}"/>
            </c:ext>
          </c:extLst>
        </c:ser>
        <c:ser>
          <c:idx val="0"/>
          <c:order val="2"/>
          <c:tx>
            <c:strRef>
              <c:f>Revenus!$B$60</c:f>
              <c:strCache>
                <c:ptCount val="1"/>
                <c:pt idx="0">
                  <c:v>2017</c:v>
                </c:pt>
              </c:strCache>
            </c:strRef>
          </c:tx>
          <c:spPr>
            <a:ln w="34925"/>
          </c:spPr>
          <c:dPt>
            <c:idx val="0"/>
            <c:marker>
              <c:symbol val="diamond"/>
              <c:size val="9"/>
            </c:marker>
            <c:bubble3D val="0"/>
            <c:extLst>
              <c:ext xmlns:c16="http://schemas.microsoft.com/office/drawing/2014/chart" uri="{C3380CC4-5D6E-409C-BE32-E72D297353CC}">
                <c16:uniqueId val="{00000003-F985-4A26-9614-92A63B75C750}"/>
              </c:ext>
            </c:extLst>
          </c:dPt>
          <c:dPt>
            <c:idx val="1"/>
            <c:marker>
              <c:symbol val="diamond"/>
              <c:size val="9"/>
            </c:marker>
            <c:bubble3D val="0"/>
            <c:extLst>
              <c:ext xmlns:c16="http://schemas.microsoft.com/office/drawing/2014/chart" uri="{C3380CC4-5D6E-409C-BE32-E72D297353CC}">
                <c16:uniqueId val="{00000005-F985-4A26-9614-92A63B75C750}"/>
              </c:ext>
            </c:extLst>
          </c:dPt>
          <c:dPt>
            <c:idx val="2"/>
            <c:marker>
              <c:symbol val="diamond"/>
              <c:size val="9"/>
            </c:marker>
            <c:bubble3D val="0"/>
            <c:extLst>
              <c:ext xmlns:c16="http://schemas.microsoft.com/office/drawing/2014/chart" uri="{C3380CC4-5D6E-409C-BE32-E72D297353CC}">
                <c16:uniqueId val="{00000006-F985-4A26-9614-92A63B75C750}"/>
              </c:ext>
            </c:extLst>
          </c:dPt>
          <c:dPt>
            <c:idx val="3"/>
            <c:marker>
              <c:symbol val="diamond"/>
              <c:size val="9"/>
            </c:marker>
            <c:bubble3D val="0"/>
            <c:extLst>
              <c:ext xmlns:c16="http://schemas.microsoft.com/office/drawing/2014/chart" uri="{C3380CC4-5D6E-409C-BE32-E72D297353CC}">
                <c16:uniqueId val="{00000007-F985-4A26-9614-92A63B75C750}"/>
              </c:ext>
            </c:extLst>
          </c:dPt>
          <c:dPt>
            <c:idx val="4"/>
            <c:marker>
              <c:symbol val="diamond"/>
              <c:size val="9"/>
            </c:marker>
            <c:bubble3D val="0"/>
            <c:extLst>
              <c:ext xmlns:c16="http://schemas.microsoft.com/office/drawing/2014/chart" uri="{C3380CC4-5D6E-409C-BE32-E72D297353CC}">
                <c16:uniqueId val="{00000008-F985-4A26-9614-92A63B75C750}"/>
              </c:ext>
            </c:extLst>
          </c:dPt>
          <c:dPt>
            <c:idx val="5"/>
            <c:marker>
              <c:symbol val="diamond"/>
              <c:size val="9"/>
            </c:marker>
            <c:bubble3D val="0"/>
            <c:extLst>
              <c:ext xmlns:c16="http://schemas.microsoft.com/office/drawing/2014/chart" uri="{C3380CC4-5D6E-409C-BE32-E72D297353CC}">
                <c16:uniqueId val="{00000009-F985-4A26-9614-92A63B75C750}"/>
              </c:ext>
            </c:extLst>
          </c:dPt>
          <c:dPt>
            <c:idx val="6"/>
            <c:marker>
              <c:symbol val="diamond"/>
              <c:size val="9"/>
            </c:marker>
            <c:bubble3D val="0"/>
            <c:extLst>
              <c:ext xmlns:c16="http://schemas.microsoft.com/office/drawing/2014/chart" uri="{C3380CC4-5D6E-409C-BE32-E72D297353CC}">
                <c16:uniqueId val="{0000000A-F985-4A26-9614-92A63B75C750}"/>
              </c:ext>
            </c:extLst>
          </c:dPt>
          <c:dPt>
            <c:idx val="7"/>
            <c:marker>
              <c:symbol val="diamond"/>
              <c:size val="9"/>
            </c:marker>
            <c:bubble3D val="0"/>
            <c:extLst>
              <c:ext xmlns:c16="http://schemas.microsoft.com/office/drawing/2014/chart" uri="{C3380CC4-5D6E-409C-BE32-E72D297353CC}">
                <c16:uniqueId val="{0000000B-F985-4A26-9614-92A63B75C750}"/>
              </c:ext>
            </c:extLst>
          </c:dPt>
          <c:dPt>
            <c:idx val="8"/>
            <c:marker>
              <c:symbol val="diamond"/>
              <c:size val="9"/>
            </c:marker>
            <c:bubble3D val="0"/>
            <c:extLst>
              <c:ext xmlns:c16="http://schemas.microsoft.com/office/drawing/2014/chart" uri="{C3380CC4-5D6E-409C-BE32-E72D297353CC}">
                <c16:uniqueId val="{0000000C-F985-4A26-9614-92A63B75C750}"/>
              </c:ext>
            </c:extLst>
          </c:dPt>
          <c:dPt>
            <c:idx val="9"/>
            <c:marker>
              <c:symbol val="diamond"/>
              <c:size val="9"/>
            </c:marker>
            <c:bubble3D val="0"/>
            <c:extLst>
              <c:ext xmlns:c16="http://schemas.microsoft.com/office/drawing/2014/chart" uri="{C3380CC4-5D6E-409C-BE32-E72D297353CC}">
                <c16:uniqueId val="{0000000D-F985-4A26-9614-92A63B75C750}"/>
              </c:ext>
            </c:extLst>
          </c:dPt>
          <c:dPt>
            <c:idx val="10"/>
            <c:marker>
              <c:symbol val="diamond"/>
              <c:size val="9"/>
            </c:marker>
            <c:bubble3D val="0"/>
            <c:extLst>
              <c:ext xmlns:c16="http://schemas.microsoft.com/office/drawing/2014/chart" uri="{C3380CC4-5D6E-409C-BE32-E72D297353CC}">
                <c16:uniqueId val="{0000000E-F985-4A26-9614-92A63B75C750}"/>
              </c:ext>
            </c:extLst>
          </c:dPt>
          <c:dPt>
            <c:idx val="11"/>
            <c:marker>
              <c:symbol val="diamond"/>
              <c:size val="9"/>
            </c:marker>
            <c:bubble3D val="0"/>
            <c:extLst>
              <c:ext xmlns:c16="http://schemas.microsoft.com/office/drawing/2014/chart" uri="{C3380CC4-5D6E-409C-BE32-E72D297353CC}">
                <c16:uniqueId val="{0000000F-F985-4A26-9614-92A63B75C750}"/>
              </c:ext>
            </c:extLst>
          </c:dPt>
          <c:cat>
            <c:strRef>
              <c:f>Revenus!$C$57:$N$57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Revenus!$C$60:$N$60</c:f>
              <c:numCache>
                <c:formatCode>_(* #\ ##0_);_(* \(#\ ##0\);_(* "-"_);_(@_)</c:formatCode>
                <c:ptCount val="12"/>
                <c:pt idx="0">
                  <c:v>446281.8063661441</c:v>
                </c:pt>
                <c:pt idx="1">
                  <c:v>295222.51888677542</c:v>
                </c:pt>
                <c:pt idx="2">
                  <c:v>329338.87151985837</c:v>
                </c:pt>
                <c:pt idx="3">
                  <c:v>328702.58886779967</c:v>
                </c:pt>
                <c:pt idx="4">
                  <c:v>325158.4568120077</c:v>
                </c:pt>
                <c:pt idx="5">
                  <c:v>308100.46320226497</c:v>
                </c:pt>
                <c:pt idx="6">
                  <c:v>314407.38020201918</c:v>
                </c:pt>
                <c:pt idx="7">
                  <c:v>311304.78548414662</c:v>
                </c:pt>
                <c:pt idx="8">
                  <c:v>276260.72657829645</c:v>
                </c:pt>
                <c:pt idx="9">
                  <c:v>236379.75555614819</c:v>
                </c:pt>
                <c:pt idx="10">
                  <c:v>233251.12804663059</c:v>
                </c:pt>
                <c:pt idx="11">
                  <c:v>269424.35557446926</c:v>
                </c:pt>
              </c:numCache>
            </c:numRef>
          </c:val>
          <c:smooth val="0"/>
          <c:extLst>
            <c:ext xmlns:c16="http://schemas.microsoft.com/office/drawing/2014/chart" uri="{C3380CC4-5D6E-409C-BE32-E72D297353CC}">
              <c16:uniqueId val="{00000010-F985-4A26-9614-92A63B75C750}"/>
            </c:ext>
          </c:extLst>
        </c:ser>
        <c:ser>
          <c:idx val="3"/>
          <c:order val="3"/>
          <c:tx>
            <c:strRef>
              <c:f>Revenus!$B$61</c:f>
              <c:strCache>
                <c:ptCount val="1"/>
                <c:pt idx="0">
                  <c:v>2018</c:v>
                </c:pt>
              </c:strCache>
            </c:strRef>
          </c:tx>
          <c:spPr>
            <a:ln w="38100"/>
          </c:spPr>
          <c:marker>
            <c:symbol val="circle"/>
            <c:size val="5"/>
          </c:marker>
          <c:cat>
            <c:strRef>
              <c:f>Revenus!$C$57:$N$57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Revenus!$C$61:$N$61</c:f>
              <c:numCache>
                <c:formatCode>_(* #\ ##0_);_(* \(#\ ##0\);_(* "-"_);_(@_)</c:formatCode>
                <c:ptCount val="12"/>
                <c:pt idx="0">
                  <c:v>260114.07298033882</c:v>
                </c:pt>
                <c:pt idx="1">
                  <c:v>148036.84307264263</c:v>
                </c:pt>
                <c:pt idx="2">
                  <c:v>153395.92752205039</c:v>
                </c:pt>
                <c:pt idx="3">
                  <c:v>109982.90186140407</c:v>
                </c:pt>
                <c:pt idx="4">
                  <c:v>160382.70727422205</c:v>
                </c:pt>
                <c:pt idx="5">
                  <c:v>256426.40886014485</c:v>
                </c:pt>
                <c:pt idx="6">
                  <c:v>266269.66872484685</c:v>
                </c:pt>
                <c:pt idx="7">
                  <c:v>277231.87824390322</c:v>
                </c:pt>
                <c:pt idx="8">
                  <c:v>263963.73132489197</c:v>
                </c:pt>
                <c:pt idx="9">
                  <c:v>262549.621083771</c:v>
                </c:pt>
                <c:pt idx="10">
                  <c:v>263155.86268737982</c:v>
                </c:pt>
                <c:pt idx="11">
                  <c:v>287963.85906828498</c:v>
                </c:pt>
              </c:numCache>
            </c:numRef>
          </c:val>
          <c:smooth val="0"/>
          <c:extLst>
            <c:ext xmlns:c16="http://schemas.microsoft.com/office/drawing/2014/chart" uri="{C3380CC4-5D6E-409C-BE32-E72D297353CC}">
              <c16:uniqueId val="{00000011-F985-4A26-9614-92A63B75C750}"/>
            </c:ext>
          </c:extLst>
        </c:ser>
        <c:ser>
          <c:idx val="4"/>
          <c:order val="4"/>
          <c:tx>
            <c:strRef>
              <c:f>Revenus!$B$62</c:f>
              <c:strCache>
                <c:ptCount val="1"/>
                <c:pt idx="0">
                  <c:v>2019</c:v>
                </c:pt>
              </c:strCache>
            </c:strRef>
          </c:tx>
          <c:spPr>
            <a:ln w="38100"/>
          </c:spPr>
          <c:marker>
            <c:symbol val="diamond"/>
            <c:size val="7"/>
          </c:marker>
          <c:cat>
            <c:strRef>
              <c:f>Revenus!$C$57:$N$57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Revenus!$C$62:$N$62</c:f>
              <c:numCache>
                <c:formatCode>_(* #\ ##0_);_(* \(#\ ##0\);_(* "-"_);_(@_)</c:formatCode>
                <c:ptCount val="12"/>
                <c:pt idx="0">
                  <c:v>282172.73800879321</c:v>
                </c:pt>
                <c:pt idx="1">
                  <c:v>249871.66548381984</c:v>
                </c:pt>
                <c:pt idx="2">
                  <c:v>286777.30183724489</c:v>
                </c:pt>
                <c:pt idx="3">
                  <c:v>270782.68573993817</c:v>
                </c:pt>
                <c:pt idx="4">
                  <c:v>269027.30076141888</c:v>
                </c:pt>
                <c:pt idx="5">
                  <c:v>271108.82987792097</c:v>
                </c:pt>
                <c:pt idx="6">
                  <c:v>285234.50774616044</c:v>
                </c:pt>
                <c:pt idx="7">
                  <c:v>289072.18973902654</c:v>
                </c:pt>
                <c:pt idx="8">
                  <c:v>272549.15945378039</c:v>
                </c:pt>
                <c:pt idx="9">
                  <c:v>285123.45144932705</c:v>
                </c:pt>
                <c:pt idx="10">
                  <c:v>286119.24158617598</c:v>
                </c:pt>
                <c:pt idx="11">
                  <c:v>298314.345979615</c:v>
                </c:pt>
              </c:numCache>
            </c:numRef>
          </c:val>
          <c:smooth val="0"/>
          <c:extLst>
            <c:ext xmlns:c16="http://schemas.microsoft.com/office/drawing/2014/chart" uri="{C3380CC4-5D6E-409C-BE32-E72D297353CC}">
              <c16:uniqueId val="{00000012-F985-4A26-9614-92A63B75C750}"/>
            </c:ext>
          </c:extLst>
        </c:ser>
        <c:ser>
          <c:idx val="5"/>
          <c:order val="5"/>
          <c:tx>
            <c:strRef>
              <c:f>Revenus!$B$63</c:f>
              <c:strCache>
                <c:ptCount val="1"/>
                <c:pt idx="0">
                  <c:v>2020</c:v>
                </c:pt>
              </c:strCache>
            </c:strRef>
          </c:tx>
          <c:spPr>
            <a:ln w="34925"/>
          </c:spPr>
          <c:cat>
            <c:strRef>
              <c:f>Revenus!$C$57:$N$57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Revenus!$C$63:$N$63</c:f>
              <c:numCache>
                <c:formatCode>_(* #\ ##0_);_(* \(#\ ##0\);_(* "-"_);_(@_)</c:formatCode>
                <c:ptCount val="12"/>
                <c:pt idx="0">
                  <c:v>293841.35326961643</c:v>
                </c:pt>
                <c:pt idx="1">
                  <c:v>261954.60753285466</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C-CBCC-4207-B2FF-300013FB96F0}"/>
            </c:ext>
          </c:extLst>
        </c:ser>
        <c:dLbls>
          <c:showLegendKey val="0"/>
          <c:showVal val="0"/>
          <c:showCatName val="0"/>
          <c:showSerName val="0"/>
          <c:showPercent val="0"/>
          <c:showBubbleSize val="0"/>
        </c:dLbls>
        <c:marker val="1"/>
        <c:smooth val="0"/>
        <c:axId val="818057296"/>
        <c:axId val="818057840"/>
      </c:lineChart>
      <c:catAx>
        <c:axId val="818057296"/>
        <c:scaling>
          <c:orientation val="minMax"/>
        </c:scaling>
        <c:delete val="0"/>
        <c:axPos val="b"/>
        <c:numFmt formatCode="General" sourceLinked="0"/>
        <c:majorTickMark val="out"/>
        <c:minorTickMark val="none"/>
        <c:tickLblPos val="nextTo"/>
        <c:crossAx val="818057840"/>
        <c:crosses val="autoZero"/>
        <c:auto val="1"/>
        <c:lblAlgn val="ctr"/>
        <c:lblOffset val="100"/>
        <c:noMultiLvlLbl val="0"/>
      </c:catAx>
      <c:valAx>
        <c:axId val="818057840"/>
        <c:scaling>
          <c:orientation val="minMax"/>
        </c:scaling>
        <c:delete val="0"/>
        <c:axPos val="l"/>
        <c:majorGridlines/>
        <c:numFmt formatCode="_(* #\ ##0_);_(* \(#\ ##0\);_(* &quot;-&quot;_);_(@_)" sourceLinked="1"/>
        <c:majorTickMark val="out"/>
        <c:minorTickMark val="none"/>
        <c:tickLblPos val="nextTo"/>
        <c:crossAx val="818057296"/>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Revenus!$B$34</c:f>
              <c:strCache>
                <c:ptCount val="1"/>
                <c:pt idx="0">
                  <c:v>2015</c:v>
                </c:pt>
              </c:strCache>
            </c:strRef>
          </c:tx>
          <c:spPr>
            <a:ln w="34925"/>
          </c:spPr>
          <c:marker>
            <c:symbol val="diamond"/>
            <c:size val="8"/>
          </c:marker>
          <c:cat>
            <c:strRef>
              <c:f>Revenus!$C$33:$N$33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Revenus!$C$34:$N$34</c:f>
            </c:numRef>
          </c:val>
          <c:smooth val="0"/>
          <c:extLst>
            <c:ext xmlns:c16="http://schemas.microsoft.com/office/drawing/2014/chart" uri="{C3380CC4-5D6E-409C-BE32-E72D297353CC}">
              <c16:uniqueId val="{00000000-4DC5-46CD-A39A-9ECCBFF98DB1}"/>
            </c:ext>
          </c:extLst>
        </c:ser>
        <c:ser>
          <c:idx val="1"/>
          <c:order val="1"/>
          <c:tx>
            <c:strRef>
              <c:f>Revenus!$B$35</c:f>
              <c:strCache>
                <c:ptCount val="1"/>
                <c:pt idx="0">
                  <c:v>2016</c:v>
                </c:pt>
              </c:strCache>
            </c:strRef>
          </c:tx>
          <c:spPr>
            <a:ln w="34925"/>
          </c:spPr>
          <c:marker>
            <c:symbol val="square"/>
            <c:size val="7"/>
          </c:marker>
          <c:cat>
            <c:strRef>
              <c:f>Revenus!$C$33:$N$33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Revenus!$C$35:$N$35</c:f>
              <c:numCache>
                <c:formatCode>_(* #\ ##0_);_(* \(#\ ##0\);_(* "-"_);_(@_)</c:formatCode>
                <c:ptCount val="12"/>
                <c:pt idx="0">
                  <c:v>2226093.3091640915</c:v>
                </c:pt>
                <c:pt idx="1">
                  <c:v>2320135.0021553617</c:v>
                </c:pt>
                <c:pt idx="2">
                  <c:v>2274111.9902664088</c:v>
                </c:pt>
                <c:pt idx="3">
                  <c:v>2526794.8704422438</c:v>
                </c:pt>
                <c:pt idx="4">
                  <c:v>2500868.7817683164</c:v>
                </c:pt>
                <c:pt idx="5">
                  <c:v>2471115.7015965823</c:v>
                </c:pt>
                <c:pt idx="6">
                  <c:v>2363852.9782832759</c:v>
                </c:pt>
                <c:pt idx="7">
                  <c:v>2449927.9533046405</c:v>
                </c:pt>
                <c:pt idx="8">
                  <c:v>2714390.8749330859</c:v>
                </c:pt>
                <c:pt idx="9">
                  <c:v>2747632.9292659154</c:v>
                </c:pt>
                <c:pt idx="10">
                  <c:v>2608583.3022762435</c:v>
                </c:pt>
                <c:pt idx="11">
                  <c:v>2830164.1301046181</c:v>
                </c:pt>
              </c:numCache>
            </c:numRef>
          </c:val>
          <c:smooth val="0"/>
          <c:extLst>
            <c:ext xmlns:c16="http://schemas.microsoft.com/office/drawing/2014/chart" uri="{C3380CC4-5D6E-409C-BE32-E72D297353CC}">
              <c16:uniqueId val="{00000001-4DC5-46CD-A39A-9ECCBFF98DB1}"/>
            </c:ext>
          </c:extLst>
        </c:ser>
        <c:ser>
          <c:idx val="2"/>
          <c:order val="2"/>
          <c:tx>
            <c:strRef>
              <c:f>Revenus!$B$36</c:f>
              <c:strCache>
                <c:ptCount val="1"/>
                <c:pt idx="0">
                  <c:v>2017</c:v>
                </c:pt>
              </c:strCache>
            </c:strRef>
          </c:tx>
          <c:spPr>
            <a:ln w="38100"/>
          </c:spPr>
          <c:marker>
            <c:symbol val="triangle"/>
            <c:size val="9"/>
          </c:marker>
          <c:dPt>
            <c:idx val="1"/>
            <c:bubble3D val="0"/>
            <c:extLst>
              <c:ext xmlns:c16="http://schemas.microsoft.com/office/drawing/2014/chart" uri="{C3380CC4-5D6E-409C-BE32-E72D297353CC}">
                <c16:uniqueId val="{00000002-4DC5-46CD-A39A-9ECCBFF98DB1}"/>
              </c:ext>
            </c:extLst>
          </c:dPt>
          <c:cat>
            <c:strRef>
              <c:f>Revenus!$C$33:$N$33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Revenus!$C$36:$N$36</c:f>
              <c:numCache>
                <c:formatCode>_(* #\ ##0_);_(* \(#\ ##0\);_(* "-"_);_(@_)</c:formatCode>
                <c:ptCount val="12"/>
                <c:pt idx="0">
                  <c:v>2798915.391193856</c:v>
                </c:pt>
                <c:pt idx="1">
                  <c:v>2708507.1096732244</c:v>
                </c:pt>
                <c:pt idx="2">
                  <c:v>3061215.3613801417</c:v>
                </c:pt>
                <c:pt idx="3">
                  <c:v>2970911.0940222004</c:v>
                </c:pt>
                <c:pt idx="4">
                  <c:v>3040805.2619679924</c:v>
                </c:pt>
                <c:pt idx="5">
                  <c:v>2513480.3176438753</c:v>
                </c:pt>
                <c:pt idx="6">
                  <c:v>3365511.0312507749</c:v>
                </c:pt>
                <c:pt idx="7">
                  <c:v>3580436.7965191072</c:v>
                </c:pt>
                <c:pt idx="8">
                  <c:v>3361524.3351311539</c:v>
                </c:pt>
                <c:pt idx="9">
                  <c:v>3335934.5006928514</c:v>
                </c:pt>
                <c:pt idx="10">
                  <c:v>2787992.1680373698</c:v>
                </c:pt>
                <c:pt idx="11">
                  <c:v>3203732.39800253</c:v>
                </c:pt>
              </c:numCache>
            </c:numRef>
          </c:val>
          <c:smooth val="0"/>
          <c:extLst>
            <c:ext xmlns:c16="http://schemas.microsoft.com/office/drawing/2014/chart" uri="{C3380CC4-5D6E-409C-BE32-E72D297353CC}">
              <c16:uniqueId val="{00000003-4DC5-46CD-A39A-9ECCBFF98DB1}"/>
            </c:ext>
          </c:extLst>
        </c:ser>
        <c:ser>
          <c:idx val="3"/>
          <c:order val="3"/>
          <c:tx>
            <c:strRef>
              <c:f>Revenus!$B$37</c:f>
              <c:strCache>
                <c:ptCount val="1"/>
                <c:pt idx="0">
                  <c:v>2018</c:v>
                </c:pt>
              </c:strCache>
            </c:strRef>
          </c:tx>
          <c:spPr>
            <a:ln w="38100"/>
          </c:spPr>
          <c:marker>
            <c:symbol val="circle"/>
            <c:size val="5"/>
          </c:marker>
          <c:cat>
            <c:strRef>
              <c:f>Revenus!$C$33:$N$33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Revenus!$C$37:$N$37</c:f>
              <c:numCache>
                <c:formatCode>_(* #\ ##0_);_(* \(#\ ##0\);_(* "-"_);_(@_)</c:formatCode>
                <c:ptCount val="12"/>
                <c:pt idx="0">
                  <c:v>3268127.1560498746</c:v>
                </c:pt>
                <c:pt idx="1">
                  <c:v>2960518.7091903575</c:v>
                </c:pt>
                <c:pt idx="2">
                  <c:v>3399788.4434908167</c:v>
                </c:pt>
                <c:pt idx="3">
                  <c:v>3304906.3236671207</c:v>
                </c:pt>
                <c:pt idx="4">
                  <c:v>3492911.0817747335</c:v>
                </c:pt>
                <c:pt idx="5">
                  <c:v>3300924.8024340831</c:v>
                </c:pt>
                <c:pt idx="6">
                  <c:v>3448603.5659300038</c:v>
                </c:pt>
                <c:pt idx="7">
                  <c:v>3528173.0115610966</c:v>
                </c:pt>
                <c:pt idx="8">
                  <c:v>3369626.1930255117</c:v>
                </c:pt>
                <c:pt idx="9">
                  <c:v>3364260.879498594</c:v>
                </c:pt>
                <c:pt idx="10">
                  <c:v>3181888.5755841401</c:v>
                </c:pt>
                <c:pt idx="11">
                  <c:v>3413454.9955177149</c:v>
                </c:pt>
              </c:numCache>
            </c:numRef>
          </c:val>
          <c:smooth val="0"/>
          <c:extLst>
            <c:ext xmlns:c16="http://schemas.microsoft.com/office/drawing/2014/chart" uri="{C3380CC4-5D6E-409C-BE32-E72D297353CC}">
              <c16:uniqueId val="{00000004-4DC5-46CD-A39A-9ECCBFF98DB1}"/>
            </c:ext>
          </c:extLst>
        </c:ser>
        <c:ser>
          <c:idx val="4"/>
          <c:order val="4"/>
          <c:tx>
            <c:strRef>
              <c:f>Revenus!$B$38</c:f>
              <c:strCache>
                <c:ptCount val="1"/>
                <c:pt idx="0">
                  <c:v>2019</c:v>
                </c:pt>
              </c:strCache>
            </c:strRef>
          </c:tx>
          <c:spPr>
            <a:ln w="38100"/>
          </c:spPr>
          <c:marker>
            <c:symbol val="diamond"/>
            <c:size val="7"/>
          </c:marker>
          <c:cat>
            <c:strRef>
              <c:f>Revenus!$C$33:$N$33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Revenus!$C$38:$N$38</c:f>
              <c:numCache>
                <c:formatCode>_(* #\ ##0_);_(* \(#\ ##0\);_(* "-"_);_(@_)</c:formatCode>
                <c:ptCount val="12"/>
                <c:pt idx="0">
                  <c:v>3367510.5418114359</c:v>
                </c:pt>
                <c:pt idx="1">
                  <c:v>2995707.1935077244</c:v>
                </c:pt>
                <c:pt idx="2">
                  <c:v>3382590.8993947553</c:v>
                </c:pt>
                <c:pt idx="3">
                  <c:v>3209954.8324308749</c:v>
                </c:pt>
                <c:pt idx="4">
                  <c:v>3251146.0920541431</c:v>
                </c:pt>
                <c:pt idx="5">
                  <c:v>3269085.4740660773</c:v>
                </c:pt>
                <c:pt idx="6">
                  <c:v>3445052.7130655805</c:v>
                </c:pt>
                <c:pt idx="7">
                  <c:v>3474993.5254833801</c:v>
                </c:pt>
                <c:pt idx="8">
                  <c:v>3255644.0539703337</c:v>
                </c:pt>
                <c:pt idx="9">
                  <c:v>3388972.1995592336</c:v>
                </c:pt>
                <c:pt idx="10">
                  <c:v>3378477.9194517946</c:v>
                </c:pt>
                <c:pt idx="11">
                  <c:v>3552894.2601023689</c:v>
                </c:pt>
              </c:numCache>
            </c:numRef>
          </c:val>
          <c:smooth val="0"/>
          <c:extLst>
            <c:ext xmlns:c16="http://schemas.microsoft.com/office/drawing/2014/chart" uri="{C3380CC4-5D6E-409C-BE32-E72D297353CC}">
              <c16:uniqueId val="{00000005-4DC5-46CD-A39A-9ECCBFF98DB1}"/>
            </c:ext>
          </c:extLst>
        </c:ser>
        <c:ser>
          <c:idx val="5"/>
          <c:order val="5"/>
          <c:tx>
            <c:strRef>
              <c:f>Revenus!$B$39</c:f>
              <c:strCache>
                <c:ptCount val="1"/>
                <c:pt idx="0">
                  <c:v>2020</c:v>
                </c:pt>
              </c:strCache>
            </c:strRef>
          </c:tx>
          <c:spPr>
            <a:ln w="34925"/>
          </c:spPr>
          <c:cat>
            <c:strRef>
              <c:f>Revenus!$C$33:$N$33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Revenus!$C$39:$N$39</c:f>
              <c:numCache>
                <c:formatCode>_(* #\ ##0_);_(* \(#\ ##0\);_(* "-"_);_(@_)</c:formatCode>
                <c:ptCount val="12"/>
                <c:pt idx="0">
                  <c:v>3462441.7358828657</c:v>
                </c:pt>
                <c:pt idx="1">
                  <c:v>3483671.9618425975</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6089-4BB0-AE94-B421EEDD5908}"/>
            </c:ext>
          </c:extLst>
        </c:ser>
        <c:dLbls>
          <c:showLegendKey val="0"/>
          <c:showVal val="0"/>
          <c:showCatName val="0"/>
          <c:showSerName val="0"/>
          <c:showPercent val="0"/>
          <c:showBubbleSize val="0"/>
        </c:dLbls>
        <c:marker val="1"/>
        <c:smooth val="0"/>
        <c:axId val="818078512"/>
        <c:axId val="818095920"/>
      </c:lineChart>
      <c:catAx>
        <c:axId val="818078512"/>
        <c:scaling>
          <c:orientation val="minMax"/>
        </c:scaling>
        <c:delete val="0"/>
        <c:axPos val="b"/>
        <c:numFmt formatCode="General" sourceLinked="0"/>
        <c:majorTickMark val="out"/>
        <c:minorTickMark val="none"/>
        <c:tickLblPos val="nextTo"/>
        <c:crossAx val="818095920"/>
        <c:crosses val="autoZero"/>
        <c:auto val="1"/>
        <c:lblAlgn val="ctr"/>
        <c:lblOffset val="100"/>
        <c:noMultiLvlLbl val="0"/>
      </c:catAx>
      <c:valAx>
        <c:axId val="818095920"/>
        <c:scaling>
          <c:orientation val="minMax"/>
          <c:min val="1000000"/>
        </c:scaling>
        <c:delete val="0"/>
        <c:axPos val="l"/>
        <c:majorGridlines/>
        <c:numFmt formatCode="_(* #\ ##0_);_(* \(#\ ##0\);_(* &quot;-&quot;_);_(@_)" sourceLinked="1"/>
        <c:majorTickMark val="out"/>
        <c:minorTickMark val="none"/>
        <c:tickLblPos val="nextTo"/>
        <c:crossAx val="818078512"/>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Revenus!$P$8</c:f>
              <c:strCache>
                <c:ptCount val="1"/>
                <c:pt idx="0">
                  <c:v>2015</c:v>
                </c:pt>
              </c:strCache>
            </c:strRef>
          </c:tx>
          <c:spPr>
            <a:ln w="34925"/>
          </c:spPr>
          <c:marker>
            <c:symbol val="diamond"/>
            <c:size val="7"/>
          </c:marker>
          <c:cat>
            <c:strRef>
              <c:f>Revenus!$Q$7:$AB$7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Revenus!$Q$8:$AB$8</c:f>
            </c:numRef>
          </c:val>
          <c:smooth val="0"/>
          <c:extLst>
            <c:ext xmlns:c16="http://schemas.microsoft.com/office/drawing/2014/chart" uri="{C3380CC4-5D6E-409C-BE32-E72D297353CC}">
              <c16:uniqueId val="{00000000-20EE-4F23-AF7E-F3CCB75FE5E7}"/>
            </c:ext>
          </c:extLst>
        </c:ser>
        <c:ser>
          <c:idx val="1"/>
          <c:order val="1"/>
          <c:tx>
            <c:strRef>
              <c:f>Revenus!$P$9</c:f>
              <c:strCache>
                <c:ptCount val="1"/>
                <c:pt idx="0">
                  <c:v>2016</c:v>
                </c:pt>
              </c:strCache>
            </c:strRef>
          </c:tx>
          <c:spPr>
            <a:ln w="34925"/>
          </c:spPr>
          <c:marker>
            <c:symbol val="square"/>
            <c:size val="7"/>
          </c:marker>
          <c:cat>
            <c:strRef>
              <c:f>Revenus!$Q$7:$AB$7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Revenus!$Q$9:$AB$9</c:f>
              <c:numCache>
                <c:formatCode>_(* #\ ##0_);_(* \(#\ ##0\);_(* "-"_);_(@_)</c:formatCode>
                <c:ptCount val="12"/>
                <c:pt idx="0">
                  <c:v>1798.3349650310547</c:v>
                </c:pt>
                <c:pt idx="1">
                  <c:v>1855.4601435252682</c:v>
                </c:pt>
                <c:pt idx="2">
                  <c:v>2638.3585691781818</c:v>
                </c:pt>
                <c:pt idx="3">
                  <c:v>1913.4275035647481</c:v>
                </c:pt>
                <c:pt idx="4">
                  <c:v>1900.4942767713112</c:v>
                </c:pt>
                <c:pt idx="5">
                  <c:v>1794.5033095037174</c:v>
                </c:pt>
                <c:pt idx="6">
                  <c:v>1437.8652727933707</c:v>
                </c:pt>
                <c:pt idx="7">
                  <c:v>1444.0787549092709</c:v>
                </c:pt>
                <c:pt idx="8">
                  <c:v>1573.4888951935432</c:v>
                </c:pt>
                <c:pt idx="9">
                  <c:v>1534.6383756636626</c:v>
                </c:pt>
                <c:pt idx="10">
                  <c:v>1461.7956364214579</c:v>
                </c:pt>
                <c:pt idx="11">
                  <c:v>1613.9653348534446</c:v>
                </c:pt>
              </c:numCache>
            </c:numRef>
          </c:val>
          <c:smooth val="0"/>
          <c:extLst>
            <c:ext xmlns:c16="http://schemas.microsoft.com/office/drawing/2014/chart" uri="{C3380CC4-5D6E-409C-BE32-E72D297353CC}">
              <c16:uniqueId val="{00000001-20EE-4F23-AF7E-F3CCB75FE5E7}"/>
            </c:ext>
          </c:extLst>
        </c:ser>
        <c:ser>
          <c:idx val="2"/>
          <c:order val="2"/>
          <c:tx>
            <c:strRef>
              <c:f>Revenus!$P$10</c:f>
              <c:strCache>
                <c:ptCount val="1"/>
                <c:pt idx="0">
                  <c:v>2017</c:v>
                </c:pt>
              </c:strCache>
            </c:strRef>
          </c:tx>
          <c:spPr>
            <a:ln w="41275">
              <a:solidFill>
                <a:schemeClr val="accent3">
                  <a:shade val="95000"/>
                  <a:satMod val="105000"/>
                </a:schemeClr>
              </a:solidFill>
            </a:ln>
          </c:spPr>
          <c:marker>
            <c:symbol val="triangle"/>
            <c:size val="9"/>
          </c:marker>
          <c:dPt>
            <c:idx val="1"/>
            <c:bubble3D val="0"/>
            <c:extLst>
              <c:ext xmlns:c16="http://schemas.microsoft.com/office/drawing/2014/chart" uri="{C3380CC4-5D6E-409C-BE32-E72D297353CC}">
                <c16:uniqueId val="{00000002-20EE-4F23-AF7E-F3CCB75FE5E7}"/>
              </c:ext>
            </c:extLst>
          </c:dPt>
          <c:cat>
            <c:strRef>
              <c:f>Revenus!$Q$7:$AB$7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Revenus!$Q$10:$AB$10</c:f>
              <c:numCache>
                <c:formatCode>_(* #\ ##0_);_(* \(#\ ##0\);_(* "-"_);_(@_)</c:formatCode>
                <c:ptCount val="12"/>
                <c:pt idx="0">
                  <c:v>1579.6364214122757</c:v>
                </c:pt>
                <c:pt idx="1">
                  <c:v>1419.9943311219954</c:v>
                </c:pt>
                <c:pt idx="2">
                  <c:v>1605.9927523779252</c:v>
                </c:pt>
                <c:pt idx="3">
                  <c:v>1731.9006648600305</c:v>
                </c:pt>
                <c:pt idx="4">
                  <c:v>1752.8084912561719</c:v>
                </c:pt>
                <c:pt idx="5">
                  <c:v>1521.4286843489238</c:v>
                </c:pt>
                <c:pt idx="6">
                  <c:v>1888.0565010627192</c:v>
                </c:pt>
                <c:pt idx="7">
                  <c:v>1951.8845472918326</c:v>
                </c:pt>
                <c:pt idx="8">
                  <c:v>1785.2787704065759</c:v>
                </c:pt>
                <c:pt idx="9">
                  <c:v>1739.6832303099984</c:v>
                </c:pt>
                <c:pt idx="10">
                  <c:v>1460.107759977808</c:v>
                </c:pt>
                <c:pt idx="11">
                  <c:v>1644.6093547564851</c:v>
                </c:pt>
              </c:numCache>
            </c:numRef>
          </c:val>
          <c:smooth val="0"/>
          <c:extLst>
            <c:ext xmlns:c16="http://schemas.microsoft.com/office/drawing/2014/chart" uri="{C3380CC4-5D6E-409C-BE32-E72D297353CC}">
              <c16:uniqueId val="{00000003-20EE-4F23-AF7E-F3CCB75FE5E7}"/>
            </c:ext>
          </c:extLst>
        </c:ser>
        <c:ser>
          <c:idx val="3"/>
          <c:order val="3"/>
          <c:tx>
            <c:strRef>
              <c:f>Revenus!$P$11</c:f>
              <c:strCache>
                <c:ptCount val="1"/>
                <c:pt idx="0">
                  <c:v>2018</c:v>
                </c:pt>
              </c:strCache>
            </c:strRef>
          </c:tx>
          <c:spPr>
            <a:ln w="38100"/>
          </c:spPr>
          <c:marker>
            <c:symbol val="circle"/>
            <c:size val="5"/>
          </c:marker>
          <c:cat>
            <c:strRef>
              <c:f>Revenus!$Q$7:$AB$7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Revenus!$Q$11:$AB$11</c:f>
              <c:numCache>
                <c:formatCode>_(* #\ ##0_);_(* \(#\ ##0\);_(* "-"_);_(@_)</c:formatCode>
                <c:ptCount val="12"/>
                <c:pt idx="0">
                  <c:v>1659.35201672837</c:v>
                </c:pt>
                <c:pt idx="1">
                  <c:v>1490.2256426710348</c:v>
                </c:pt>
                <c:pt idx="2">
                  <c:v>1649.5465820748984</c:v>
                </c:pt>
                <c:pt idx="3">
                  <c:v>1571.8425425405596</c:v>
                </c:pt>
                <c:pt idx="4">
                  <c:v>1674.8447627493454</c:v>
                </c:pt>
                <c:pt idx="5">
                  <c:v>1624.3145568388798</c:v>
                </c:pt>
                <c:pt idx="6">
                  <c:v>1733.7451688720053</c:v>
                </c:pt>
                <c:pt idx="7">
                  <c:v>1803.5752441226525</c:v>
                </c:pt>
                <c:pt idx="8">
                  <c:v>1700.387093445974</c:v>
                </c:pt>
                <c:pt idx="9">
                  <c:v>1710.9856493227242</c:v>
                </c:pt>
                <c:pt idx="10">
                  <c:v>1609.2931572390023</c:v>
                </c:pt>
                <c:pt idx="11">
                  <c:v>1666.2437476050177</c:v>
                </c:pt>
              </c:numCache>
            </c:numRef>
          </c:val>
          <c:smooth val="0"/>
          <c:extLst>
            <c:ext xmlns:c16="http://schemas.microsoft.com/office/drawing/2014/chart" uri="{C3380CC4-5D6E-409C-BE32-E72D297353CC}">
              <c16:uniqueId val="{00000004-20EE-4F23-AF7E-F3CCB75FE5E7}"/>
            </c:ext>
          </c:extLst>
        </c:ser>
        <c:ser>
          <c:idx val="4"/>
          <c:order val="4"/>
          <c:tx>
            <c:strRef>
              <c:f>Revenus!$P$12</c:f>
              <c:strCache>
                <c:ptCount val="1"/>
                <c:pt idx="0">
                  <c:v>2019</c:v>
                </c:pt>
              </c:strCache>
            </c:strRef>
          </c:tx>
          <c:spPr>
            <a:ln w="38100"/>
          </c:spPr>
          <c:marker>
            <c:symbol val="diamond"/>
            <c:size val="7"/>
          </c:marker>
          <c:cat>
            <c:strRef>
              <c:f>Revenus!$Q$7:$AB$7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Revenus!$Q$12:$AB$12</c:f>
              <c:numCache>
                <c:formatCode>_(* #\ ##0_);_(* \(#\ ##0\);_(* "-"_);_(@_)</c:formatCode>
                <c:ptCount val="12"/>
                <c:pt idx="0">
                  <c:v>1597.2886974885068</c:v>
                </c:pt>
                <c:pt idx="1">
                  <c:v>1421.0761906851581</c:v>
                </c:pt>
                <c:pt idx="2">
                  <c:v>1617.7103741301669</c:v>
                </c:pt>
                <c:pt idx="3">
                  <c:v>1522.1008440915543</c:v>
                </c:pt>
                <c:pt idx="4">
                  <c:v>1507.7524981001247</c:v>
                </c:pt>
                <c:pt idx="5">
                  <c:v>1521.1332158204577</c:v>
                </c:pt>
                <c:pt idx="6">
                  <c:v>1757.1759889678576</c:v>
                </c:pt>
                <c:pt idx="7">
                  <c:v>1703.011382827849</c:v>
                </c:pt>
                <c:pt idx="8">
                  <c:v>1565.4675256600794</c:v>
                </c:pt>
                <c:pt idx="9">
                  <c:v>1630.0051233831455</c:v>
                </c:pt>
                <c:pt idx="10">
                  <c:v>1645.7335717192132</c:v>
                </c:pt>
                <c:pt idx="11">
                  <c:v>1806.8690197956623</c:v>
                </c:pt>
              </c:numCache>
            </c:numRef>
          </c:val>
          <c:smooth val="0"/>
          <c:extLst>
            <c:ext xmlns:c16="http://schemas.microsoft.com/office/drawing/2014/chart" uri="{C3380CC4-5D6E-409C-BE32-E72D297353CC}">
              <c16:uniqueId val="{00000005-20EE-4F23-AF7E-F3CCB75FE5E7}"/>
            </c:ext>
          </c:extLst>
        </c:ser>
        <c:dLbls>
          <c:showLegendKey val="0"/>
          <c:showVal val="0"/>
          <c:showCatName val="0"/>
          <c:showSerName val="0"/>
          <c:showPercent val="0"/>
          <c:showBubbleSize val="0"/>
        </c:dLbls>
        <c:marker val="1"/>
        <c:smooth val="0"/>
        <c:axId val="818098640"/>
        <c:axId val="818092112"/>
      </c:lineChart>
      <c:catAx>
        <c:axId val="818098640"/>
        <c:scaling>
          <c:orientation val="minMax"/>
        </c:scaling>
        <c:delete val="0"/>
        <c:axPos val="b"/>
        <c:numFmt formatCode="General" sourceLinked="0"/>
        <c:majorTickMark val="out"/>
        <c:minorTickMark val="none"/>
        <c:tickLblPos val="nextTo"/>
        <c:crossAx val="818092112"/>
        <c:crosses val="autoZero"/>
        <c:auto val="1"/>
        <c:lblAlgn val="ctr"/>
        <c:lblOffset val="100"/>
        <c:noMultiLvlLbl val="0"/>
      </c:catAx>
      <c:valAx>
        <c:axId val="818092112"/>
        <c:scaling>
          <c:orientation val="minMax"/>
          <c:min val="1000"/>
        </c:scaling>
        <c:delete val="0"/>
        <c:axPos val="l"/>
        <c:majorGridlines/>
        <c:numFmt formatCode="_(* #\ ##0_);_(* \(#\ ##0\);_(* &quot;-&quot;_);_(@_)" sourceLinked="1"/>
        <c:majorTickMark val="out"/>
        <c:minorTickMark val="none"/>
        <c:tickLblPos val="nextTo"/>
        <c:crossAx val="818098640"/>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image" Target="../media/image1.png"/><Relationship Id="rId4" Type="http://schemas.openxmlformats.org/officeDocument/2006/relationships/chart" Target="../charts/chart9.xml"/></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1.xml"/><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30956</xdr:colOff>
      <xdr:row>0</xdr:row>
      <xdr:rowOff>28575</xdr:rowOff>
    </xdr:from>
    <xdr:to>
      <xdr:col>1</xdr:col>
      <xdr:colOff>107156</xdr:colOff>
      <xdr:row>2</xdr:row>
      <xdr:rowOff>166687</xdr:rowOff>
    </xdr:to>
    <xdr:pic>
      <xdr:nvPicPr>
        <xdr:cNvPr id="2" name="Image 1"/>
        <xdr:cNvPicPr/>
      </xdr:nvPicPr>
      <xdr:blipFill>
        <a:blip xmlns:r="http://schemas.openxmlformats.org/officeDocument/2006/relationships" r:embed="rId1" cstate="print"/>
        <a:stretch>
          <a:fillRect/>
        </a:stretch>
      </xdr:blipFill>
      <xdr:spPr bwMode="auto">
        <a:xfrm>
          <a:off x="30956" y="28575"/>
          <a:ext cx="838200"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38100</xdr:colOff>
      <xdr:row>38</xdr:row>
      <xdr:rowOff>95249</xdr:rowOff>
    </xdr:from>
    <xdr:to>
      <xdr:col>14</xdr:col>
      <xdr:colOff>200025</xdr:colOff>
      <xdr:row>58</xdr:row>
      <xdr:rowOff>0</xdr:rowOff>
    </xdr:to>
    <xdr:graphicFrame macro="">
      <xdr:nvGraphicFramePr>
        <xdr:cNvPr id="7" name="Graphique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485775</xdr:colOff>
      <xdr:row>14</xdr:row>
      <xdr:rowOff>114300</xdr:rowOff>
    </xdr:from>
    <xdr:to>
      <xdr:col>15</xdr:col>
      <xdr:colOff>216834</xdr:colOff>
      <xdr:row>29</xdr:row>
      <xdr:rowOff>28014</xdr:rowOff>
    </xdr:to>
    <xdr:graphicFrame macro="">
      <xdr:nvGraphicFramePr>
        <xdr:cNvPr id="10" name="Graphique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57150</xdr:colOff>
      <xdr:row>0</xdr:row>
      <xdr:rowOff>47625</xdr:rowOff>
    </xdr:from>
    <xdr:to>
      <xdr:col>1</xdr:col>
      <xdr:colOff>431006</xdr:colOff>
      <xdr:row>2</xdr:row>
      <xdr:rowOff>181769</xdr:rowOff>
    </xdr:to>
    <xdr:pic>
      <xdr:nvPicPr>
        <xdr:cNvPr id="4" name="Image 3"/>
        <xdr:cNvPicPr/>
      </xdr:nvPicPr>
      <xdr:blipFill>
        <a:blip xmlns:r="http://schemas.openxmlformats.org/officeDocument/2006/relationships" r:embed="rId3" cstate="print"/>
        <a:stretch>
          <a:fillRect/>
        </a:stretch>
      </xdr:blipFill>
      <xdr:spPr bwMode="auto">
        <a:xfrm>
          <a:off x="57150" y="47625"/>
          <a:ext cx="840581" cy="73104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323849</xdr:colOff>
      <xdr:row>14</xdr:row>
      <xdr:rowOff>137413</xdr:rowOff>
    </xdr:from>
    <xdr:to>
      <xdr:col>14</xdr:col>
      <xdr:colOff>1680</xdr:colOff>
      <xdr:row>29</xdr:row>
      <xdr:rowOff>51127</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35719</xdr:colOff>
      <xdr:row>64</xdr:row>
      <xdr:rowOff>83345</xdr:rowOff>
    </xdr:from>
    <xdr:to>
      <xdr:col>13</xdr:col>
      <xdr:colOff>69337</xdr:colOff>
      <xdr:row>78</xdr:row>
      <xdr:rowOff>187559</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23813</xdr:colOff>
      <xdr:row>39</xdr:row>
      <xdr:rowOff>178594</xdr:rowOff>
    </xdr:from>
    <xdr:to>
      <xdr:col>14</xdr:col>
      <xdr:colOff>105056</xdr:colOff>
      <xdr:row>54</xdr:row>
      <xdr:rowOff>92308</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29633</xdr:colOff>
      <xdr:row>0</xdr:row>
      <xdr:rowOff>70907</xdr:rowOff>
    </xdr:from>
    <xdr:to>
      <xdr:col>0</xdr:col>
      <xdr:colOff>868098</xdr:colOff>
      <xdr:row>4</xdr:row>
      <xdr:rowOff>37569</xdr:rowOff>
    </xdr:to>
    <xdr:pic>
      <xdr:nvPicPr>
        <xdr:cNvPr id="7" name="Image 6"/>
        <xdr:cNvPicPr/>
      </xdr:nvPicPr>
      <xdr:blipFill>
        <a:blip xmlns:r="http://schemas.openxmlformats.org/officeDocument/2006/relationships" r:embed="rId4" cstate="print"/>
        <a:stretch>
          <a:fillRect/>
        </a:stretch>
      </xdr:blipFill>
      <xdr:spPr bwMode="auto">
        <a:xfrm>
          <a:off x="29633" y="70907"/>
          <a:ext cx="838465" cy="72866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323849</xdr:colOff>
      <xdr:row>14</xdr:row>
      <xdr:rowOff>137413</xdr:rowOff>
    </xdr:from>
    <xdr:to>
      <xdr:col>14</xdr:col>
      <xdr:colOff>1680</xdr:colOff>
      <xdr:row>29</xdr:row>
      <xdr:rowOff>51127</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35719</xdr:colOff>
      <xdr:row>63</xdr:row>
      <xdr:rowOff>83345</xdr:rowOff>
    </xdr:from>
    <xdr:to>
      <xdr:col>13</xdr:col>
      <xdr:colOff>69337</xdr:colOff>
      <xdr:row>77</xdr:row>
      <xdr:rowOff>187559</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23813</xdr:colOff>
      <xdr:row>39</xdr:row>
      <xdr:rowOff>178594</xdr:rowOff>
    </xdr:from>
    <xdr:to>
      <xdr:col>14</xdr:col>
      <xdr:colOff>105056</xdr:colOff>
      <xdr:row>54</xdr:row>
      <xdr:rowOff>92308</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0</xdr:colOff>
      <xdr:row>14</xdr:row>
      <xdr:rowOff>0</xdr:rowOff>
    </xdr:from>
    <xdr:to>
      <xdr:col>27</xdr:col>
      <xdr:colOff>731184</xdr:colOff>
      <xdr:row>28</xdr:row>
      <xdr:rowOff>104214</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29633</xdr:colOff>
      <xdr:row>0</xdr:row>
      <xdr:rowOff>70907</xdr:rowOff>
    </xdr:from>
    <xdr:to>
      <xdr:col>1</xdr:col>
      <xdr:colOff>106098</xdr:colOff>
      <xdr:row>4</xdr:row>
      <xdr:rowOff>37569</xdr:rowOff>
    </xdr:to>
    <xdr:pic>
      <xdr:nvPicPr>
        <xdr:cNvPr id="7" name="Image 6"/>
        <xdr:cNvPicPr/>
      </xdr:nvPicPr>
      <xdr:blipFill>
        <a:blip xmlns:r="http://schemas.openxmlformats.org/officeDocument/2006/relationships" r:embed="rId5" cstate="print"/>
        <a:stretch>
          <a:fillRect/>
        </a:stretch>
      </xdr:blipFill>
      <xdr:spPr bwMode="auto">
        <a:xfrm>
          <a:off x="29633" y="70907"/>
          <a:ext cx="838465" cy="72866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335054</xdr:colOff>
      <xdr:row>13</xdr:row>
      <xdr:rowOff>187139</xdr:rowOff>
    </xdr:from>
    <xdr:to>
      <xdr:col>14</xdr:col>
      <xdr:colOff>123265</xdr:colOff>
      <xdr:row>28</xdr:row>
      <xdr:rowOff>100853</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358589</xdr:colOff>
      <xdr:row>37</xdr:row>
      <xdr:rowOff>100853</xdr:rowOff>
    </xdr:from>
    <xdr:to>
      <xdr:col>14</xdr:col>
      <xdr:colOff>36420</xdr:colOff>
      <xdr:row>52</xdr:row>
      <xdr:rowOff>14567</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35718</xdr:colOff>
      <xdr:row>0</xdr:row>
      <xdr:rowOff>47624</xdr:rowOff>
    </xdr:from>
    <xdr:to>
      <xdr:col>1</xdr:col>
      <xdr:colOff>413656</xdr:colOff>
      <xdr:row>2</xdr:row>
      <xdr:rowOff>183355</xdr:rowOff>
    </xdr:to>
    <xdr:pic>
      <xdr:nvPicPr>
        <xdr:cNvPr id="10" name="Image 9"/>
        <xdr:cNvPicPr/>
      </xdr:nvPicPr>
      <xdr:blipFill>
        <a:blip xmlns:r="http://schemas.openxmlformats.org/officeDocument/2006/relationships" r:embed="rId3" cstate="print"/>
        <a:stretch>
          <a:fillRect/>
        </a:stretch>
      </xdr:blipFill>
      <xdr:spPr bwMode="auto">
        <a:xfrm>
          <a:off x="35718" y="47624"/>
          <a:ext cx="840581" cy="731044"/>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xdr:colOff>
      <xdr:row>0</xdr:row>
      <xdr:rowOff>47625</xdr:rowOff>
    </xdr:from>
    <xdr:to>
      <xdr:col>0</xdr:col>
      <xdr:colOff>57150</xdr:colOff>
      <xdr:row>0</xdr:row>
      <xdr:rowOff>47625</xdr:rowOff>
    </xdr:to>
    <xdr:pic>
      <xdr:nvPicPr>
        <xdr:cNvPr id="2" name="Image 1"/>
        <xdr:cNvPicPr/>
      </xdr:nvPicPr>
      <xdr:blipFill>
        <a:blip xmlns:r="http://schemas.openxmlformats.org/officeDocument/2006/relationships" r:embed="rId1" cstate="print"/>
        <a:stretch>
          <a:fillRect/>
        </a:stretch>
      </xdr:blipFill>
      <xdr:spPr bwMode="auto">
        <a:xfrm>
          <a:off x="57150" y="47625"/>
          <a:ext cx="0" cy="0"/>
        </a:xfrm>
        <a:prstGeom prst="rect">
          <a:avLst/>
        </a:prstGeom>
        <a:noFill/>
        <a:ln>
          <a:noFill/>
        </a:ln>
      </xdr:spPr>
    </xdr:pic>
    <xdr:clientData/>
  </xdr:twoCellAnchor>
  <xdr:twoCellAnchor editAs="oneCell">
    <xdr:from>
      <xdr:col>0</xdr:col>
      <xdr:colOff>57150</xdr:colOff>
      <xdr:row>0</xdr:row>
      <xdr:rowOff>47625</xdr:rowOff>
    </xdr:from>
    <xdr:to>
      <xdr:col>1</xdr:col>
      <xdr:colOff>135731</xdr:colOff>
      <xdr:row>2</xdr:row>
      <xdr:rowOff>188119</xdr:rowOff>
    </xdr:to>
    <xdr:pic>
      <xdr:nvPicPr>
        <xdr:cNvPr id="3" name="Image 1"/>
        <xdr:cNvPicPr/>
      </xdr:nvPicPr>
      <xdr:blipFill>
        <a:blip xmlns:r="http://schemas.openxmlformats.org/officeDocument/2006/relationships" r:embed="rId2" cstate="print"/>
        <a:stretch>
          <a:fillRect/>
        </a:stretch>
      </xdr:blipFill>
      <xdr:spPr bwMode="auto">
        <a:xfrm>
          <a:off x="57150" y="47625"/>
          <a:ext cx="840581" cy="731044"/>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I86"/>
  <sheetViews>
    <sheetView zoomScaleNormal="100" workbookViewId="0">
      <pane xSplit="2" ySplit="6" topLeftCell="CB54" activePane="bottomRight" state="frozen"/>
      <selection pane="topRight" activeCell="C1" sqref="C1"/>
      <selection pane="bottomLeft" activeCell="A6" sqref="A6"/>
      <selection pane="bottomRight" activeCell="A37" sqref="A37:XFD37"/>
    </sheetView>
  </sheetViews>
  <sheetFormatPr baseColWidth="10" defaultColWidth="11.42578125" defaultRowHeight="15" zeroHeight="1" x14ac:dyDescent="0.25"/>
  <cols>
    <col min="1" max="1" width="11.42578125" style="1" customWidth="1"/>
    <col min="2" max="2" width="43.28515625" style="1" customWidth="1"/>
    <col min="3" max="26" width="13.28515625" style="1" customWidth="1"/>
    <col min="27" max="74" width="11.28515625" style="1" customWidth="1"/>
    <col min="75" max="76" width="11.140625" style="1" customWidth="1"/>
    <col min="77" max="87" width="11.42578125" style="1" customWidth="1"/>
    <col min="88" max="16384" width="11.42578125" style="1"/>
  </cols>
  <sheetData>
    <row r="1" spans="2:87" x14ac:dyDescent="0.25"/>
    <row r="2" spans="2:87" ht="31.5" x14ac:dyDescent="0.5">
      <c r="B2" s="32"/>
      <c r="C2" s="32"/>
      <c r="D2" s="32"/>
      <c r="E2" s="32"/>
      <c r="F2" s="32"/>
      <c r="G2" s="32"/>
      <c r="H2" s="32"/>
      <c r="I2" s="32"/>
      <c r="J2" s="32"/>
      <c r="K2" s="32"/>
      <c r="L2" s="32"/>
      <c r="M2" s="32"/>
      <c r="N2" s="32"/>
      <c r="O2" s="32"/>
      <c r="P2" s="32"/>
      <c r="Q2" s="32"/>
      <c r="R2" s="32"/>
      <c r="S2" s="32"/>
      <c r="T2" s="32"/>
      <c r="U2" s="32"/>
      <c r="V2" s="32"/>
      <c r="W2" s="32"/>
      <c r="X2" s="32"/>
      <c r="Y2" s="32"/>
      <c r="Z2" s="32"/>
    </row>
    <row r="3" spans="2:87" x14ac:dyDescent="0.25"/>
    <row r="4" spans="2:87" x14ac:dyDescent="0.25"/>
    <row r="5" spans="2:87" x14ac:dyDescent="0.25"/>
    <row r="6" spans="2:87" x14ac:dyDescent="0.25">
      <c r="B6" s="31"/>
      <c r="C6" s="28">
        <v>41275</v>
      </c>
      <c r="D6" s="28">
        <v>41306</v>
      </c>
      <c r="E6" s="28">
        <v>41334</v>
      </c>
      <c r="F6" s="28">
        <v>41365</v>
      </c>
      <c r="G6" s="28">
        <v>41395</v>
      </c>
      <c r="H6" s="28">
        <v>41426</v>
      </c>
      <c r="I6" s="28">
        <v>41456</v>
      </c>
      <c r="J6" s="28">
        <v>41487</v>
      </c>
      <c r="K6" s="28">
        <v>41518</v>
      </c>
      <c r="L6" s="28">
        <v>41548</v>
      </c>
      <c r="M6" s="28">
        <v>41579</v>
      </c>
      <c r="N6" s="28">
        <v>41609</v>
      </c>
      <c r="O6" s="28">
        <v>41640</v>
      </c>
      <c r="P6" s="28">
        <v>41671</v>
      </c>
      <c r="Q6" s="28">
        <v>41699</v>
      </c>
      <c r="R6" s="28">
        <v>41730</v>
      </c>
      <c r="S6" s="28">
        <v>41760</v>
      </c>
      <c r="T6" s="28">
        <v>41791</v>
      </c>
      <c r="U6" s="28">
        <v>41821</v>
      </c>
      <c r="V6" s="28">
        <v>41852</v>
      </c>
      <c r="W6" s="28">
        <v>41883</v>
      </c>
      <c r="X6" s="28">
        <v>41913</v>
      </c>
      <c r="Y6" s="28">
        <v>41944</v>
      </c>
      <c r="Z6" s="28">
        <v>41974</v>
      </c>
      <c r="AA6" s="28">
        <v>42005</v>
      </c>
      <c r="AB6" s="28">
        <v>42036</v>
      </c>
      <c r="AC6" s="28">
        <v>42064</v>
      </c>
      <c r="AD6" s="28">
        <v>42095</v>
      </c>
      <c r="AE6" s="28">
        <v>42125</v>
      </c>
      <c r="AF6" s="28">
        <v>42156</v>
      </c>
      <c r="AG6" s="28">
        <v>42186</v>
      </c>
      <c r="AH6" s="28">
        <v>42217</v>
      </c>
      <c r="AI6" s="28">
        <v>42248</v>
      </c>
      <c r="AJ6" s="28">
        <v>42278</v>
      </c>
      <c r="AK6" s="28">
        <v>42309</v>
      </c>
      <c r="AL6" s="28">
        <v>42339</v>
      </c>
      <c r="AM6" s="28">
        <v>42370</v>
      </c>
      <c r="AN6" s="28">
        <v>42401</v>
      </c>
      <c r="AO6" s="28">
        <v>42430</v>
      </c>
      <c r="AP6" s="28">
        <v>42461</v>
      </c>
      <c r="AQ6" s="28">
        <v>42491</v>
      </c>
      <c r="AR6" s="28">
        <v>42522</v>
      </c>
      <c r="AS6" s="28">
        <v>42552</v>
      </c>
      <c r="AT6" s="28">
        <v>42583</v>
      </c>
      <c r="AU6" s="28">
        <v>42614</v>
      </c>
      <c r="AV6" s="28">
        <v>42644</v>
      </c>
      <c r="AW6" s="28">
        <v>42675</v>
      </c>
      <c r="AX6" s="28">
        <v>42705</v>
      </c>
      <c r="AY6" s="28">
        <v>42736</v>
      </c>
      <c r="AZ6" s="28">
        <v>42767</v>
      </c>
      <c r="BA6" s="28">
        <v>42795</v>
      </c>
      <c r="BB6" s="28">
        <v>42826</v>
      </c>
      <c r="BC6" s="28">
        <v>42856</v>
      </c>
      <c r="BD6" s="28">
        <v>42887</v>
      </c>
      <c r="BE6" s="28">
        <v>42917</v>
      </c>
      <c r="BF6" s="28">
        <v>42948</v>
      </c>
      <c r="BG6" s="28">
        <v>42979</v>
      </c>
      <c r="BH6" s="28">
        <v>43009</v>
      </c>
      <c r="BI6" s="28">
        <v>43040</v>
      </c>
      <c r="BJ6" s="28">
        <v>43070</v>
      </c>
      <c r="BK6" s="28">
        <v>43101</v>
      </c>
      <c r="BL6" s="28">
        <v>43132</v>
      </c>
      <c r="BM6" s="28">
        <v>43160</v>
      </c>
      <c r="BN6" s="28">
        <v>43191</v>
      </c>
      <c r="BO6" s="28">
        <v>43221</v>
      </c>
      <c r="BP6" s="28">
        <v>43252</v>
      </c>
      <c r="BQ6" s="28">
        <v>43282</v>
      </c>
      <c r="BR6" s="28">
        <v>43313</v>
      </c>
      <c r="BS6" s="28">
        <v>43344</v>
      </c>
      <c r="BT6" s="28">
        <v>43374</v>
      </c>
      <c r="BU6" s="28">
        <v>43405</v>
      </c>
      <c r="BV6" s="28">
        <v>43435</v>
      </c>
      <c r="BW6" s="28">
        <v>43466</v>
      </c>
      <c r="BX6" s="28">
        <v>43497</v>
      </c>
      <c r="BY6" s="28">
        <v>43525</v>
      </c>
      <c r="BZ6" s="28">
        <v>43556</v>
      </c>
      <c r="CA6" s="28">
        <v>43586</v>
      </c>
      <c r="CB6" s="28">
        <v>43617</v>
      </c>
      <c r="CC6" s="28">
        <v>43647</v>
      </c>
      <c r="CD6" s="28">
        <v>43678</v>
      </c>
      <c r="CE6" s="28">
        <v>43709</v>
      </c>
      <c r="CF6" s="28">
        <v>43739</v>
      </c>
      <c r="CG6" s="28">
        <v>43770</v>
      </c>
      <c r="CH6" s="28">
        <v>43800</v>
      </c>
      <c r="CI6" s="28">
        <v>43831</v>
      </c>
    </row>
    <row r="7" spans="2:87" x14ac:dyDescent="0.25">
      <c r="B7" s="2" t="s">
        <v>23</v>
      </c>
      <c r="C7" s="18">
        <v>4254.7300208501429</v>
      </c>
      <c r="D7" s="18">
        <v>4264.5325523139309</v>
      </c>
      <c r="E7" s="18">
        <v>4274.3576679658172</v>
      </c>
      <c r="F7" s="18">
        <v>4284.2054198378255</v>
      </c>
      <c r="G7" s="18">
        <v>4294.0758600818572</v>
      </c>
      <c r="H7" s="18">
        <v>4303.9690409699679</v>
      </c>
      <c r="I7" s="18">
        <v>4313.8850148946412</v>
      </c>
      <c r="J7" s="18">
        <v>4323.8238343690709</v>
      </c>
      <c r="K7" s="18">
        <v>4333.7855520274361</v>
      </c>
      <c r="L7" s="18">
        <v>4343.7702206251788</v>
      </c>
      <c r="M7" s="18">
        <v>4353.7778930392878</v>
      </c>
      <c r="N7" s="18">
        <v>4363.8086222685679</v>
      </c>
      <c r="O7" s="18">
        <v>4373.8624614339469</v>
      </c>
      <c r="P7" s="18">
        <v>4383.9394637787209</v>
      </c>
      <c r="Q7" s="18">
        <v>4394.0396826688593</v>
      </c>
      <c r="R7" s="18">
        <v>4404.1631715932836</v>
      </c>
      <c r="S7" s="18">
        <v>4414.3099841641488</v>
      </c>
      <c r="T7" s="18">
        <v>4424.4801741171259</v>
      </c>
      <c r="U7" s="18">
        <v>4434.6737953116908</v>
      </c>
      <c r="V7" s="18">
        <v>4444.8909017314045</v>
      </c>
      <c r="W7" s="18">
        <v>4455.131547484204</v>
      </c>
      <c r="X7" s="18">
        <v>4465.3957868026837</v>
      </c>
      <c r="Y7" s="18">
        <v>4475.6836740443878</v>
      </c>
      <c r="Z7" s="18">
        <v>4485.995263692088</v>
      </c>
      <c r="AA7" s="18">
        <v>4496.3306103540972</v>
      </c>
      <c r="AB7" s="18">
        <v>4506.6897687645251</v>
      </c>
      <c r="AC7" s="18">
        <v>4517.0727937835882</v>
      </c>
      <c r="AD7" s="18">
        <v>4527.4797403978964</v>
      </c>
      <c r="AE7" s="18">
        <v>4537.9106637207451</v>
      </c>
      <c r="AF7" s="18">
        <v>4548.3656189924059</v>
      </c>
      <c r="AG7" s="18">
        <v>4558.8446615804178</v>
      </c>
      <c r="AH7" s="18">
        <v>4569.3478469798838</v>
      </c>
      <c r="AI7" s="18">
        <v>4579.8752308137609</v>
      </c>
      <c r="AJ7" s="18">
        <v>4590.4268688331586</v>
      </c>
      <c r="AK7" s="18">
        <v>4601.0028169176303</v>
      </c>
      <c r="AL7" s="18">
        <v>4611.603131075467</v>
      </c>
      <c r="AM7" s="18">
        <v>4622.2278674440122</v>
      </c>
      <c r="AN7" s="18">
        <v>4632.8770822899314</v>
      </c>
      <c r="AO7" s="18">
        <v>4643.5508320095278</v>
      </c>
      <c r="AP7" s="18">
        <v>4654.2491731290365</v>
      </c>
      <c r="AQ7" s="18">
        <v>4664.9721623049254</v>
      </c>
      <c r="AR7" s="18">
        <v>4675.7198563241927</v>
      </c>
      <c r="AS7" s="18">
        <v>4686.4923121046695</v>
      </c>
      <c r="AT7" s="18">
        <v>4697.2895866953204</v>
      </c>
      <c r="AU7" s="18">
        <v>4708.1117372765466</v>
      </c>
      <c r="AV7" s="18">
        <v>4718.9588211604869</v>
      </c>
      <c r="AW7" s="18">
        <v>4729.8308957913232</v>
      </c>
      <c r="AX7" s="18">
        <v>4740.7280187455799</v>
      </c>
      <c r="AY7" s="18">
        <v>4751.6502477324448</v>
      </c>
      <c r="AZ7" s="18">
        <v>4762.5976405940501</v>
      </c>
      <c r="BA7" s="18">
        <v>4773.5702553057954</v>
      </c>
      <c r="BB7" s="18">
        <v>4784.5681499766506</v>
      </c>
      <c r="BC7" s="18">
        <v>4795.591382849464</v>
      </c>
      <c r="BD7" s="18">
        <v>4806.6400123012709</v>
      </c>
      <c r="BE7" s="18">
        <v>4817.7140968436006</v>
      </c>
      <c r="BF7" s="18">
        <v>4828.8136951227898</v>
      </c>
      <c r="BG7" s="18">
        <v>4839.9388659202905</v>
      </c>
      <c r="BH7" s="18">
        <v>4851.0896681529812</v>
      </c>
      <c r="BI7" s="18">
        <v>4862.2661608734816</v>
      </c>
      <c r="BJ7" s="18">
        <v>4873.4684032704563</v>
      </c>
      <c r="BK7" s="18">
        <v>4884.6964546689533</v>
      </c>
      <c r="BL7" s="18">
        <v>4895.9503745306838</v>
      </c>
      <c r="BM7" s="18">
        <v>4907.2302224543582</v>
      </c>
      <c r="BN7" s="18">
        <v>4918.5360581759978</v>
      </c>
      <c r="BO7" s="18">
        <v>4929.8679415692504</v>
      </c>
      <c r="BP7" s="18">
        <v>4941.2259326457079</v>
      </c>
      <c r="BQ7" s="18">
        <v>4952.6100915552233</v>
      </c>
      <c r="BR7" s="18">
        <v>4964.0204785862297</v>
      </c>
      <c r="BS7" s="18">
        <v>4975.4571541660598</v>
      </c>
      <c r="BT7" s="18">
        <v>4986.9201788612663</v>
      </c>
      <c r="BU7" s="18">
        <v>4998.4096133779403</v>
      </c>
      <c r="BV7" s="18">
        <v>5009.9255185620295</v>
      </c>
      <c r="BW7" s="18">
        <v>5021.4679553996848</v>
      </c>
      <c r="BX7" s="18">
        <v>5033.036985017543</v>
      </c>
      <c r="BY7" s="18">
        <v>5044.6326686830798</v>
      </c>
      <c r="BZ7" s="18">
        <v>5056.2550678049247</v>
      </c>
      <c r="CA7" s="18">
        <v>5067.9042439331879</v>
      </c>
      <c r="CB7" s="18">
        <v>5079.5802587597864</v>
      </c>
      <c r="CC7" s="18">
        <v>5091.2831741187683</v>
      </c>
      <c r="CD7" s="18">
        <v>5103.0130519866434</v>
      </c>
      <c r="CE7" s="18">
        <v>5114.7699544827092</v>
      </c>
      <c r="CF7" s="18">
        <v>5126.5539438693813</v>
      </c>
      <c r="CG7" s="18">
        <v>5138.3650825525219</v>
      </c>
      <c r="CH7" s="18">
        <v>5150.2034330817669</v>
      </c>
      <c r="CI7" s="18">
        <v>5162.0690581508761</v>
      </c>
    </row>
    <row r="8" spans="2:87" x14ac:dyDescent="0.25">
      <c r="B8" s="17" t="s">
        <v>18</v>
      </c>
      <c r="C8" s="20">
        <v>436.96800000000002</v>
      </c>
      <c r="D8" s="20">
        <v>444.12300000000005</v>
      </c>
      <c r="E8" s="20">
        <v>448.52</v>
      </c>
      <c r="F8" s="20">
        <v>444.35300000000001</v>
      </c>
      <c r="G8" s="20">
        <v>451.303</v>
      </c>
      <c r="H8" s="20">
        <v>450.65499999999997</v>
      </c>
      <c r="I8" s="20">
        <v>613.53599999999994</v>
      </c>
      <c r="J8" s="20">
        <v>833.6099999999999</v>
      </c>
      <c r="K8" s="20">
        <v>966.05799999999999</v>
      </c>
      <c r="L8" s="20">
        <v>936.13900000000012</v>
      </c>
      <c r="M8" s="20">
        <v>905.74900000000002</v>
      </c>
      <c r="N8" s="20">
        <v>1022.123</v>
      </c>
      <c r="O8" s="20">
        <v>1256.7360000000001</v>
      </c>
      <c r="P8" s="20">
        <v>1307.923</v>
      </c>
      <c r="Q8" s="20">
        <v>1096.806</v>
      </c>
      <c r="R8" s="20">
        <v>1082.78</v>
      </c>
      <c r="S8" s="20">
        <v>1128.461</v>
      </c>
      <c r="T8" s="20">
        <v>1076.846</v>
      </c>
      <c r="U8" s="20">
        <v>1125.0350000000001</v>
      </c>
      <c r="V8" s="20">
        <v>1164.2460000000001</v>
      </c>
      <c r="W8" s="20">
        <v>1308.8270000000002</v>
      </c>
      <c r="X8" s="20">
        <v>1439.2730000000001</v>
      </c>
      <c r="Y8" s="20">
        <v>1271.1740492624649</v>
      </c>
      <c r="Z8" s="20">
        <v>1279.0169999999998</v>
      </c>
      <c r="AA8" s="20">
        <v>1239.644</v>
      </c>
      <c r="AB8" s="20">
        <v>1153.472</v>
      </c>
      <c r="AC8" s="20">
        <v>1155.1039999999998</v>
      </c>
      <c r="AD8" s="20">
        <v>1246.692</v>
      </c>
      <c r="AE8" s="20">
        <v>1187.239</v>
      </c>
      <c r="AF8" s="20">
        <v>1228.069</v>
      </c>
      <c r="AG8" s="20">
        <v>1253.6905906667239</v>
      </c>
      <c r="AH8" s="20">
        <v>1277.13166</v>
      </c>
      <c r="AI8" s="20">
        <v>1403.011</v>
      </c>
      <c r="AJ8" s="20">
        <v>1173.68833</v>
      </c>
      <c r="AK8" s="20">
        <v>1359.1183299999998</v>
      </c>
      <c r="AL8" s="20">
        <v>1396.9583299999999</v>
      </c>
      <c r="AM8" s="20">
        <v>1458.2139999999999</v>
      </c>
      <c r="AN8" s="20">
        <v>1463.4164934066578</v>
      </c>
      <c r="AO8" s="20">
        <v>1017.0467776811048</v>
      </c>
      <c r="AP8" s="20">
        <v>1537.9190000000001</v>
      </c>
      <c r="AQ8" s="20">
        <v>1572.0289999999998</v>
      </c>
      <c r="AR8" s="20">
        <v>1609.2019999999998</v>
      </c>
      <c r="AS8" s="20">
        <v>1910.587</v>
      </c>
      <c r="AT8" s="20">
        <v>1940.4250000000002</v>
      </c>
      <c r="AU8" s="20">
        <v>1955.6254021</v>
      </c>
      <c r="AV8" s="20">
        <v>2041.5143460159998</v>
      </c>
      <c r="AW8" s="20">
        <v>2042.5460103798396</v>
      </c>
      <c r="AX8" s="20">
        <v>2013.5989999999997</v>
      </c>
      <c r="AY8" s="20">
        <v>2054.3950199999999</v>
      </c>
      <c r="AZ8" s="20">
        <v>2115.3110000000001</v>
      </c>
      <c r="BA8" s="20">
        <v>2111.1890000000003</v>
      </c>
      <c r="BB8" s="20">
        <v>1905.1979999999999</v>
      </c>
      <c r="BC8" s="20">
        <v>1920.326</v>
      </c>
      <c r="BD8" s="20">
        <v>1854.56</v>
      </c>
      <c r="BE8" s="20">
        <v>1949.0509999999999</v>
      </c>
      <c r="BF8" s="20">
        <v>1993.8380000000002</v>
      </c>
      <c r="BG8" s="20">
        <v>2037.6565957152948</v>
      </c>
      <c r="BH8" s="20">
        <v>2053.4279999999999</v>
      </c>
      <c r="BI8" s="20">
        <v>2069.192</v>
      </c>
      <c r="BJ8" s="20">
        <v>2111.8429999999998</v>
      </c>
      <c r="BK8" s="20">
        <v>2126.2765184608647</v>
      </c>
      <c r="BL8" s="20">
        <v>2085.9630000000002</v>
      </c>
      <c r="BM8" s="20">
        <v>2154.0369999999998</v>
      </c>
      <c r="BN8" s="20">
        <v>2172.5389999999998</v>
      </c>
      <c r="BO8" s="20">
        <v>2181.2730769458794</v>
      </c>
      <c r="BP8" s="20">
        <v>2190.0630000000001</v>
      </c>
      <c r="BQ8" s="20">
        <v>2142.6869999999999</v>
      </c>
      <c r="BR8" s="20">
        <v>2109.9230000000002</v>
      </c>
      <c r="BS8" s="20">
        <v>2136.9192570067298</v>
      </c>
      <c r="BT8" s="20">
        <v>2119.7200000000003</v>
      </c>
      <c r="BU8" s="20">
        <v>2140.7190000000001</v>
      </c>
      <c r="BV8" s="20">
        <v>2221.415</v>
      </c>
      <c r="BW8" s="20">
        <v>2284.924</v>
      </c>
      <c r="BX8" s="20">
        <v>2283.8879999999999</v>
      </c>
      <c r="BY8" s="20">
        <v>2268.2479261499434</v>
      </c>
      <c r="BZ8" s="20">
        <v>2286.7982313275998</v>
      </c>
      <c r="CA8" s="20">
        <v>2334.7156759821196</v>
      </c>
      <c r="CB8" s="20">
        <v>2327.3400824624778</v>
      </c>
      <c r="CC8" s="20">
        <v>2122.8876585110083</v>
      </c>
      <c r="CD8" s="20">
        <v>2210.2410783492114</v>
      </c>
      <c r="CE8" s="20">
        <v>2253.7632723722272</v>
      </c>
      <c r="CF8" s="20">
        <v>2254.0393268107146</v>
      </c>
      <c r="CG8" s="20">
        <v>2226.7256523239994</v>
      </c>
      <c r="CH8" s="20">
        <v>2131.4265527213006</v>
      </c>
      <c r="CI8" s="20">
        <v>2081.0217943683615</v>
      </c>
    </row>
    <row r="9" spans="2:87" x14ac:dyDescent="0.25">
      <c r="B9" s="19" t="s">
        <v>20</v>
      </c>
      <c r="C9" s="18">
        <v>430.76800000000003</v>
      </c>
      <c r="D9" s="18">
        <v>435.22500000000002</v>
      </c>
      <c r="E9" s="18">
        <v>442.13800000000003</v>
      </c>
      <c r="F9" s="18">
        <v>437.255</v>
      </c>
      <c r="G9" s="18">
        <v>445.86400000000003</v>
      </c>
      <c r="H9" s="18">
        <v>444.86299999999994</v>
      </c>
      <c r="I9" s="18">
        <v>606.60599999999999</v>
      </c>
      <c r="J9" s="18">
        <v>824.73099999999999</v>
      </c>
      <c r="K9" s="18">
        <v>956.75399999999991</v>
      </c>
      <c r="L9" s="18">
        <v>929.01700000000005</v>
      </c>
      <c r="M9" s="18">
        <v>895.59400000000005</v>
      </c>
      <c r="N9" s="18">
        <v>1011.345</v>
      </c>
      <c r="O9" s="18">
        <v>1244.1663528395195</v>
      </c>
      <c r="P9" s="18">
        <v>1066.838</v>
      </c>
      <c r="Q9" s="18">
        <v>1088.44</v>
      </c>
      <c r="R9" s="18">
        <v>1071.307</v>
      </c>
      <c r="S9" s="18">
        <v>1117.271</v>
      </c>
      <c r="T9" s="18">
        <v>1065.018</v>
      </c>
      <c r="U9" s="18">
        <v>1113.2041881949619</v>
      </c>
      <c r="V9" s="18">
        <v>1152.0999999999999</v>
      </c>
      <c r="W9" s="18">
        <v>1296.1500000000001</v>
      </c>
      <c r="X9" s="18">
        <v>1253.8789999999999</v>
      </c>
      <c r="Y9" s="18">
        <v>1259.2273700593087</v>
      </c>
      <c r="Z9" s="18">
        <v>1266.6920591259459</v>
      </c>
      <c r="AA9" s="18">
        <v>1227.6250328362948</v>
      </c>
      <c r="AB9" s="18">
        <v>1141.4227027391071</v>
      </c>
      <c r="AC9" s="18">
        <v>1142.8874168606565</v>
      </c>
      <c r="AD9" s="18">
        <v>1233.3670000000002</v>
      </c>
      <c r="AE9" s="18">
        <v>1175.1119542934487</v>
      </c>
      <c r="AF9" s="18">
        <v>1216.0161590031412</v>
      </c>
      <c r="AG9" s="18">
        <v>1244.3284330493234</v>
      </c>
      <c r="AH9" s="18">
        <v>1267.0562199929559</v>
      </c>
      <c r="AI9" s="18">
        <v>1392.0616458624004</v>
      </c>
      <c r="AJ9" s="18">
        <v>1164.6326401856591</v>
      </c>
      <c r="AK9" s="18">
        <v>1347.8653563573882</v>
      </c>
      <c r="AL9" s="18">
        <v>1385.5366976625889</v>
      </c>
      <c r="AM9" s="18">
        <v>1444.74951793592</v>
      </c>
      <c r="AN9" s="18">
        <v>1449.7203525856341</v>
      </c>
      <c r="AO9" s="18">
        <v>1009.6493669644243</v>
      </c>
      <c r="AP9" s="18">
        <v>1523.8302407723204</v>
      </c>
      <c r="AQ9" s="18">
        <v>1556.355242881024</v>
      </c>
      <c r="AR9" s="18">
        <v>1593.0634867033777</v>
      </c>
      <c r="AS9" s="18">
        <v>1891.4629057815782</v>
      </c>
      <c r="AT9" s="18">
        <v>1921.2866492172634</v>
      </c>
      <c r="AU9" s="18">
        <v>1936.1273531015586</v>
      </c>
      <c r="AV9" s="18">
        <v>2022.4739389774961</v>
      </c>
      <c r="AW9" s="18">
        <v>2023.487099811721</v>
      </c>
      <c r="AX9" s="18">
        <v>1994.8970667567748</v>
      </c>
      <c r="AY9" s="18">
        <v>2035.3152080919103</v>
      </c>
      <c r="AZ9" s="18">
        <v>2096.1289999999999</v>
      </c>
      <c r="BA9" s="18">
        <v>2093.2290000000003</v>
      </c>
      <c r="BB9" s="18">
        <v>1888.5915570712905</v>
      </c>
      <c r="BC9" s="18">
        <v>1903.8074637900811</v>
      </c>
      <c r="BD9" s="18">
        <v>1838.3240000000001</v>
      </c>
      <c r="BE9" s="18">
        <v>1932.0640000000001</v>
      </c>
      <c r="BF9" s="18">
        <v>1976.5219999999999</v>
      </c>
      <c r="BG9" s="18">
        <v>2020.2968719366568</v>
      </c>
      <c r="BH9" s="18">
        <v>2035.9465924150677</v>
      </c>
      <c r="BI9" s="18">
        <v>2051.4648104257221</v>
      </c>
      <c r="BJ9" s="18">
        <v>2093.5841061089568</v>
      </c>
      <c r="BK9" s="18">
        <v>2108.1036955651166</v>
      </c>
      <c r="BL9" s="18">
        <v>2068.4567394579021</v>
      </c>
      <c r="BM9" s="18">
        <v>2135.9537149972634</v>
      </c>
      <c r="BN9" s="18">
        <v>2156.9870000000001</v>
      </c>
      <c r="BO9" s="18">
        <v>2163.0764474006191</v>
      </c>
      <c r="BP9" s="18">
        <v>2172.126005339428</v>
      </c>
      <c r="BQ9" s="18">
        <v>2123.4868830391842</v>
      </c>
      <c r="BR9" s="18">
        <v>2090.4319999999998</v>
      </c>
      <c r="BS9" s="18">
        <v>2116.6145404931517</v>
      </c>
      <c r="BT9" s="18">
        <v>2099.5728917316578</v>
      </c>
      <c r="BU9" s="18">
        <v>2120.1017916439196</v>
      </c>
      <c r="BV9" s="18">
        <v>2199.6028173864343</v>
      </c>
      <c r="BW9" s="18">
        <v>2262.7080163271467</v>
      </c>
      <c r="BX9" s="18">
        <v>2261.6572143450094</v>
      </c>
      <c r="BY9" s="18">
        <v>2246.2108377092472</v>
      </c>
      <c r="BZ9" s="18">
        <v>2264.5231015216796</v>
      </c>
      <c r="CA9" s="18">
        <v>2312.2361216009253</v>
      </c>
      <c r="CB9" s="18">
        <v>2305.3228591689071</v>
      </c>
      <c r="CC9" s="18">
        <v>2103.960048545091</v>
      </c>
      <c r="CD9" s="18">
        <v>2190.2311003655254</v>
      </c>
      <c r="CE9" s="18">
        <v>2232.5873633426236</v>
      </c>
      <c r="CF9" s="18">
        <v>2233.1126588102875</v>
      </c>
      <c r="CG9" s="18">
        <v>2205.4351705602394</v>
      </c>
      <c r="CH9" s="18">
        <v>2111.0904511491244</v>
      </c>
      <c r="CI9" s="18">
        <v>2061.8894452958784</v>
      </c>
    </row>
    <row r="10" spans="2:87" x14ac:dyDescent="0.25">
      <c r="B10" s="19" t="s">
        <v>21</v>
      </c>
      <c r="C10" s="18">
        <v>6.2</v>
      </c>
      <c r="D10" s="18">
        <v>8.8979999999999997</v>
      </c>
      <c r="E10" s="18">
        <v>6.3819999999999997</v>
      </c>
      <c r="F10" s="18">
        <v>7.0979999999999999</v>
      </c>
      <c r="G10" s="18">
        <v>5.4390000000000001</v>
      </c>
      <c r="H10" s="18">
        <v>5.7919999999999998</v>
      </c>
      <c r="I10" s="18">
        <v>6.93</v>
      </c>
      <c r="J10" s="18">
        <v>8.8789999999999996</v>
      </c>
      <c r="K10" s="18">
        <v>9.3040000000000003</v>
      </c>
      <c r="L10" s="18">
        <v>7.1219999999999999</v>
      </c>
      <c r="M10" s="18">
        <v>10.154999999999999</v>
      </c>
      <c r="N10" s="18">
        <v>10.777999999999999</v>
      </c>
      <c r="O10" s="18">
        <v>12.569647160480701</v>
      </c>
      <c r="P10" s="18">
        <v>241.08500000000001</v>
      </c>
      <c r="Q10" s="18">
        <v>8.3659999999999997</v>
      </c>
      <c r="R10" s="18">
        <v>11.472999999999999</v>
      </c>
      <c r="S10" s="18">
        <v>11.190000000000001</v>
      </c>
      <c r="T10" s="18">
        <v>11.827999999999999</v>
      </c>
      <c r="U10" s="18">
        <v>11.830811805038008</v>
      </c>
      <c r="V10" s="18">
        <v>12.145999999999999</v>
      </c>
      <c r="W10" s="18">
        <v>12.677</v>
      </c>
      <c r="X10" s="18">
        <v>11.954000000000001</v>
      </c>
      <c r="Y10" s="18">
        <v>11.946679203156169</v>
      </c>
      <c r="Z10" s="18">
        <v>12.32494087405405</v>
      </c>
      <c r="AA10" s="18">
        <v>12.018967163705049</v>
      </c>
      <c r="AB10" s="18">
        <v>12.049297260892843</v>
      </c>
      <c r="AC10" s="18">
        <v>12.216583139343424</v>
      </c>
      <c r="AD10" s="18">
        <v>13.324999999999999</v>
      </c>
      <c r="AE10" s="18">
        <v>12.12704570655132</v>
      </c>
      <c r="AF10" s="18">
        <v>12.052840996858968</v>
      </c>
      <c r="AG10" s="18">
        <v>9.362157617400694</v>
      </c>
      <c r="AH10" s="18">
        <v>10.075440007044065</v>
      </c>
      <c r="AI10" s="18">
        <v>10.949354137599464</v>
      </c>
      <c r="AJ10" s="18">
        <v>9.0556898143411164</v>
      </c>
      <c r="AK10" s="18">
        <v>11.252973642611686</v>
      </c>
      <c r="AL10" s="18">
        <v>11.421632337411076</v>
      </c>
      <c r="AM10" s="18">
        <v>13.464482064079879</v>
      </c>
      <c r="AN10" s="18">
        <v>13.696140821023699</v>
      </c>
      <c r="AO10" s="18">
        <v>7.3974107166804437</v>
      </c>
      <c r="AP10" s="18">
        <v>14.088759227679597</v>
      </c>
      <c r="AQ10" s="18">
        <v>15.67375711897586</v>
      </c>
      <c r="AR10" s="18">
        <v>16.138513296622197</v>
      </c>
      <c r="AS10" s="18">
        <v>19.12409421842197</v>
      </c>
      <c r="AT10" s="18">
        <v>19.138350782736804</v>
      </c>
      <c r="AU10" s="18">
        <v>19.498048998441316</v>
      </c>
      <c r="AV10" s="18">
        <v>19.040407038503663</v>
      </c>
      <c r="AW10" s="18">
        <v>19.05891056811862</v>
      </c>
      <c r="AX10" s="18">
        <v>18.701933243224943</v>
      </c>
      <c r="AY10" s="18">
        <v>19.079811908089443</v>
      </c>
      <c r="AZ10" s="18">
        <v>19.181999999999999</v>
      </c>
      <c r="BA10" s="18">
        <v>17.96</v>
      </c>
      <c r="BB10" s="18">
        <v>16.606442928709608</v>
      </c>
      <c r="BC10" s="18">
        <v>16.518536209919105</v>
      </c>
      <c r="BD10" s="18">
        <v>16.236000000000001</v>
      </c>
      <c r="BE10" s="18">
        <v>16.986999999999998</v>
      </c>
      <c r="BF10" s="18">
        <v>17.315999999999999</v>
      </c>
      <c r="BG10" s="18">
        <v>17.359723778638084</v>
      </c>
      <c r="BH10" s="18">
        <v>17.481407584932313</v>
      </c>
      <c r="BI10" s="18">
        <v>17.727189574277716</v>
      </c>
      <c r="BJ10" s="18">
        <v>18.258893891042995</v>
      </c>
      <c r="BK10" s="18">
        <v>18.172822895748119</v>
      </c>
      <c r="BL10" s="18">
        <v>17.506260542098129</v>
      </c>
      <c r="BM10" s="18">
        <v>18.083285002736357</v>
      </c>
      <c r="BN10" s="18">
        <v>15.552</v>
      </c>
      <c r="BO10" s="18">
        <v>18.196629545260418</v>
      </c>
      <c r="BP10" s="18">
        <v>17.936994660572235</v>
      </c>
      <c r="BQ10" s="18">
        <v>19.200116960815642</v>
      </c>
      <c r="BR10" s="18">
        <v>19.491</v>
      </c>
      <c r="BS10" s="18">
        <v>20.304716513577802</v>
      </c>
      <c r="BT10" s="18">
        <v>20.147108268342226</v>
      </c>
      <c r="BU10" s="18">
        <v>20.617208356080589</v>
      </c>
      <c r="BV10" s="18">
        <v>21.812182613565614</v>
      </c>
      <c r="BW10" s="18">
        <v>22.215983672853156</v>
      </c>
      <c r="BX10" s="18">
        <v>22.230785654990413</v>
      </c>
      <c r="BY10" s="18">
        <v>22.037088440696294</v>
      </c>
      <c r="BZ10" s="18">
        <v>22.275129805920141</v>
      </c>
      <c r="CA10" s="18">
        <v>22.479554381194323</v>
      </c>
      <c r="CB10" s="18">
        <v>22.017223293570428</v>
      </c>
      <c r="CC10" s="18">
        <v>18.927609965917419</v>
      </c>
      <c r="CD10" s="18">
        <v>20.009977983685946</v>
      </c>
      <c r="CE10" s="18">
        <v>21.175909029603677</v>
      </c>
      <c r="CF10" s="18">
        <v>20.926668000427163</v>
      </c>
      <c r="CG10" s="18">
        <v>21.290481763759956</v>
      </c>
      <c r="CH10" s="18">
        <v>20.336101572176343</v>
      </c>
      <c r="CI10" s="18">
        <v>19.132349072483304</v>
      </c>
    </row>
    <row r="11" spans="2:87" x14ac:dyDescent="0.25"/>
    <row r="12" spans="2:87" x14ac:dyDescent="0.25">
      <c r="B12" s="21" t="s">
        <v>19</v>
      </c>
      <c r="C12" s="22">
        <f t="shared" ref="C12:Z12" si="0">C8/C7</f>
        <v>0.10270169854694773</v>
      </c>
      <c r="D12" s="22">
        <f t="shared" si="0"/>
        <v>0.10414341889805001</v>
      </c>
      <c r="E12" s="22">
        <f t="shared" si="0"/>
        <v>0.10493272553240784</v>
      </c>
      <c r="F12" s="22">
        <f t="shared" si="0"/>
        <v>0.10371888283938088</v>
      </c>
      <c r="G12" s="22">
        <f t="shared" si="0"/>
        <v>0.10509898164477162</v>
      </c>
      <c r="H12" s="22">
        <f t="shared" si="0"/>
        <v>0.10470684052560883</v>
      </c>
      <c r="I12" s="22">
        <f t="shared" si="0"/>
        <v>0.14222354047027941</v>
      </c>
      <c r="J12" s="22">
        <f t="shared" si="0"/>
        <v>0.19279462622270307</v>
      </c>
      <c r="K12" s="22">
        <f t="shared" si="0"/>
        <v>0.22291319872716309</v>
      </c>
      <c r="L12" s="22">
        <f t="shared" si="0"/>
        <v>0.21551301115215665</v>
      </c>
      <c r="M12" s="22">
        <f t="shared" si="0"/>
        <v>0.20803748428418664</v>
      </c>
      <c r="N12" s="22">
        <f t="shared" si="0"/>
        <v>0.23422727449230796</v>
      </c>
      <c r="O12" s="22">
        <f t="shared" si="0"/>
        <v>0.28732865083919124</v>
      </c>
      <c r="P12" s="22">
        <f t="shared" si="0"/>
        <v>0.29834422003460798</v>
      </c>
      <c r="Q12" s="22">
        <f t="shared" si="0"/>
        <v>0.24961222000931502</v>
      </c>
      <c r="R12" s="22">
        <f t="shared" si="0"/>
        <v>0.24585374288216602</v>
      </c>
      <c r="S12" s="22">
        <f t="shared" si="0"/>
        <v>0.25563700873935669</v>
      </c>
      <c r="T12" s="22">
        <f t="shared" si="0"/>
        <v>0.24338361968474118</v>
      </c>
      <c r="U12" s="22">
        <f t="shared" si="0"/>
        <v>0.25369058738646799</v>
      </c>
      <c r="V12" s="22">
        <f t="shared" si="0"/>
        <v>0.26192903847122434</v>
      </c>
      <c r="W12" s="22">
        <f t="shared" si="0"/>
        <v>0.29377965297996417</v>
      </c>
      <c r="X12" s="22">
        <f t="shared" si="0"/>
        <v>0.32231700586400863</v>
      </c>
      <c r="Y12" s="22">
        <f t="shared" si="0"/>
        <v>0.28401784885610259</v>
      </c>
      <c r="Z12" s="22">
        <f t="shared" si="0"/>
        <v>0.285113319301041</v>
      </c>
      <c r="AA12" s="22">
        <f t="shared" ref="AA12:AL12" si="1">AA8/AA7</f>
        <v>0.27570125674152218</v>
      </c>
      <c r="AB12" s="22">
        <f t="shared" si="1"/>
        <v>0.25594661695921783</v>
      </c>
      <c r="AC12" s="22">
        <f t="shared" si="1"/>
        <v>0.25571958937426426</v>
      </c>
      <c r="AD12" s="22">
        <f t="shared" si="1"/>
        <v>0.27536114383372917</v>
      </c>
      <c r="AE12" s="22">
        <f t="shared" si="1"/>
        <v>0.26162678994358018</v>
      </c>
      <c r="AF12" s="22">
        <f t="shared" si="1"/>
        <v>0.27000226078396322</v>
      </c>
      <c r="AG12" s="22">
        <f t="shared" si="1"/>
        <v>0.27500182255214334</v>
      </c>
      <c r="AH12" s="22">
        <f t="shared" si="1"/>
        <v>0.27949976731233578</v>
      </c>
      <c r="AI12" s="22">
        <f t="shared" si="1"/>
        <v>0.30634262491703518</v>
      </c>
      <c r="AJ12" s="22">
        <f t="shared" si="1"/>
        <v>0.25568174018167944</v>
      </c>
      <c r="AK12" s="22">
        <f t="shared" si="1"/>
        <v>0.29539610908356712</v>
      </c>
      <c r="AL12" s="22">
        <f t="shared" si="1"/>
        <v>0.30292249577734515</v>
      </c>
      <c r="AM12" s="22">
        <f t="shared" ref="AM12:AX12" si="2">AM8/AM7</f>
        <v>0.31547860508364756</v>
      </c>
      <c r="AN12" s="22">
        <f t="shared" si="2"/>
        <v>0.31587639115245475</v>
      </c>
      <c r="AO12" s="22">
        <f t="shared" si="2"/>
        <v>0.2190235047434532</v>
      </c>
      <c r="AP12" s="22">
        <f t="shared" si="2"/>
        <v>0.33043331862828956</v>
      </c>
      <c r="AQ12" s="22">
        <f t="shared" si="2"/>
        <v>0.33698571937957134</v>
      </c>
      <c r="AR12" s="22">
        <f t="shared" si="2"/>
        <v>0.34416133760098078</v>
      </c>
      <c r="AS12" s="22">
        <f t="shared" si="2"/>
        <v>0.4076795335959848</v>
      </c>
      <c r="AT12" s="22">
        <f t="shared" si="2"/>
        <v>0.41309460789815716</v>
      </c>
      <c r="AU12" s="22">
        <f t="shared" si="2"/>
        <v>0.41537361711624343</v>
      </c>
      <c r="AV12" s="22">
        <f t="shared" si="2"/>
        <v>0.43261965687463877</v>
      </c>
      <c r="AW12" s="22">
        <f t="shared" si="2"/>
        <v>0.4318433481834052</v>
      </c>
      <c r="AX12" s="22">
        <f t="shared" si="2"/>
        <v>0.42474467888432205</v>
      </c>
      <c r="AY12" s="22">
        <f t="shared" ref="AY12:AZ12" si="3">AY8/AY7</f>
        <v>0.43235400605934465</v>
      </c>
      <c r="AZ12" s="22">
        <f t="shared" si="3"/>
        <v>0.44415068406579744</v>
      </c>
      <c r="BA12" s="22">
        <f t="shared" ref="BA12:BI12" si="4">BA8/BA7</f>
        <v>0.44226624666378922</v>
      </c>
      <c r="BB12" s="22">
        <f t="shared" si="4"/>
        <v>0.39819643911003705</v>
      </c>
      <c r="BC12" s="22">
        <f t="shared" si="4"/>
        <v>0.40043570160453762</v>
      </c>
      <c r="BD12" s="22">
        <f t="shared" si="4"/>
        <v>0.38583293012452868</v>
      </c>
      <c r="BE12" s="22">
        <f t="shared" si="4"/>
        <v>0.40455929115365119</v>
      </c>
      <c r="BF12" s="22">
        <f t="shared" si="4"/>
        <v>0.41290431271221362</v>
      </c>
      <c r="BG12" s="22">
        <f t="shared" si="4"/>
        <v>0.42100874663172927</v>
      </c>
      <c r="BH12" s="22">
        <f t="shared" si="4"/>
        <v>0.42329211382766058</v>
      </c>
      <c r="BI12" s="22">
        <f t="shared" si="4"/>
        <v>0.42556123657950473</v>
      </c>
      <c r="BJ12" s="22">
        <f t="shared" ref="BJ12:BK12" si="5">BJ8/BJ7</f>
        <v>0.43333470646548106</v>
      </c>
      <c r="BK12" s="22">
        <f t="shared" si="5"/>
        <v>0.43529347999270246</v>
      </c>
      <c r="BL12" s="22">
        <f t="shared" ref="BL12:BS12" si="6">BL8/BL7</f>
        <v>0.42605885281260769</v>
      </c>
      <c r="BM12" s="22">
        <f t="shared" si="6"/>
        <v>0.43895169012931601</v>
      </c>
      <c r="BN12" s="22">
        <f t="shared" si="6"/>
        <v>0.44170439624786845</v>
      </c>
      <c r="BO12" s="22">
        <f t="shared" si="6"/>
        <v>0.44246075205242674</v>
      </c>
      <c r="BP12" s="22">
        <f t="shared" si="6"/>
        <v>0.44322259897704425</v>
      </c>
      <c r="BQ12" s="22">
        <f t="shared" si="6"/>
        <v>0.43263793442038384</v>
      </c>
      <c r="BR12" s="22">
        <f t="shared" si="6"/>
        <v>0.42504316996712183</v>
      </c>
      <c r="BS12" s="22">
        <f t="shared" si="6"/>
        <v>0.42949204280001491</v>
      </c>
      <c r="BT12" s="22">
        <f t="shared" ref="BT12:BU12" si="7">BT8/BT7</f>
        <v>0.42505593111057688</v>
      </c>
      <c r="BU12" s="22">
        <f t="shared" si="7"/>
        <v>0.42828002616482158</v>
      </c>
      <c r="BV12" s="22">
        <f t="shared" ref="BV12:BW12" si="8">BV8/BV7</f>
        <v>0.4434027994567073</v>
      </c>
      <c r="BW12" s="22">
        <f t="shared" si="8"/>
        <v>0.45503108260264324</v>
      </c>
      <c r="BX12" s="22">
        <f t="shared" ref="BX12:BY12" si="9">BX8/BX7</f>
        <v>0.45377930001284089</v>
      </c>
      <c r="BY12" s="22">
        <f t="shared" si="9"/>
        <v>0.44963589524191816</v>
      </c>
      <c r="BZ12" s="22">
        <f t="shared" ref="BZ12:CH12" si="10">BZ8/BZ7</f>
        <v>0.45227113756355036</v>
      </c>
      <c r="CA12" s="22">
        <f t="shared" si="10"/>
        <v>0.46068661987388942</v>
      </c>
      <c r="CB12" s="22">
        <f t="shared" si="10"/>
        <v>0.45817566883581706</v>
      </c>
      <c r="CC12" s="22">
        <f t="shared" si="10"/>
        <v>0.41696515120246702</v>
      </c>
      <c r="CD12" s="22">
        <f t="shared" si="10"/>
        <v>0.43312471589480789</v>
      </c>
      <c r="CE12" s="22">
        <f t="shared" si="10"/>
        <v>0.44063824813801727</v>
      </c>
      <c r="CF12" s="22">
        <f t="shared" si="10"/>
        <v>0.4396792370645432</v>
      </c>
      <c r="CG12" s="22">
        <f t="shared" si="10"/>
        <v>0.43335294720200312</v>
      </c>
      <c r="CH12" s="22">
        <f t="shared" si="10"/>
        <v>0.41385288569968243</v>
      </c>
      <c r="CI12" s="22">
        <f t="shared" ref="CI12" si="11">CI8/CI7</f>
        <v>0.40313714731933709</v>
      </c>
    </row>
    <row r="13" spans="2:87" x14ac:dyDescent="0.25"/>
    <row r="14" spans="2:87" x14ac:dyDescent="0.25"/>
    <row r="15" spans="2:87" x14ac:dyDescent="0.25">
      <c r="B15" s="23" t="s">
        <v>27</v>
      </c>
      <c r="C15" s="17">
        <v>511956.59900000005</v>
      </c>
      <c r="D15" s="17">
        <v>510262.6</v>
      </c>
      <c r="E15" s="17">
        <v>565822.22399999993</v>
      </c>
      <c r="F15" s="17">
        <v>576715.93008590885</v>
      </c>
      <c r="G15" s="17">
        <v>645444.77399999998</v>
      </c>
      <c r="H15" s="17">
        <v>710228.21699999995</v>
      </c>
      <c r="I15" s="17">
        <v>785432.12300000002</v>
      </c>
      <c r="J15" s="17">
        <v>870691.16337476694</v>
      </c>
      <c r="K15" s="17">
        <v>1057016.2287922129</v>
      </c>
      <c r="L15" s="17">
        <v>1400311.0062201752</v>
      </c>
      <c r="M15" s="17">
        <v>1153960.5200790188</v>
      </c>
      <c r="N15" s="17">
        <v>1087404.0924599499</v>
      </c>
      <c r="O15" s="17">
        <v>1616110.302682813</v>
      </c>
      <c r="P15" s="17">
        <v>1403373.3649012544</v>
      </c>
      <c r="Q15" s="17">
        <v>1774301.1040000001</v>
      </c>
      <c r="R15" s="17">
        <v>1607106.4161914487</v>
      </c>
      <c r="S15" s="17">
        <v>1651759.1960158031</v>
      </c>
      <c r="T15" s="17">
        <v>1542282.5183670409</v>
      </c>
      <c r="U15" s="17">
        <v>1897607.5049291109</v>
      </c>
      <c r="V15" s="17">
        <v>1859390.379</v>
      </c>
      <c r="W15" s="17">
        <v>1890521.4215573238</v>
      </c>
      <c r="X15" s="17">
        <v>2049073.6524491822</v>
      </c>
      <c r="Y15" s="17">
        <v>2101764.2838366642</v>
      </c>
      <c r="Z15" s="17">
        <v>2056181.8197742652</v>
      </c>
      <c r="AA15" s="17">
        <v>1998788.867950904</v>
      </c>
      <c r="AB15" s="17">
        <v>2166758.2361099999</v>
      </c>
      <c r="AC15" s="17">
        <v>2289000.9330387171</v>
      </c>
      <c r="AD15" s="17">
        <v>2546808.1954990099</v>
      </c>
      <c r="AE15" s="17">
        <v>2385079.3118846491</v>
      </c>
      <c r="AF15" s="17">
        <v>2143831.0061882604</v>
      </c>
      <c r="AG15" s="17">
        <v>2813697.6507540792</v>
      </c>
      <c r="AH15" s="17">
        <v>3052963.1789351399</v>
      </c>
      <c r="AI15" s="17">
        <v>3387897.8136754045</v>
      </c>
      <c r="AJ15" s="17">
        <v>2397213.3503575977</v>
      </c>
      <c r="AK15" s="17">
        <v>2386754.819469912</v>
      </c>
      <c r="AL15" s="17">
        <v>2604941.8312987071</v>
      </c>
      <c r="AM15" s="17">
        <v>2622357.2226977944</v>
      </c>
      <c r="AN15" s="17">
        <v>2715310.9768935619</v>
      </c>
      <c r="AO15" s="17">
        <v>2683334.08115</v>
      </c>
      <c r="AP15" s="17">
        <v>2942696.512854794</v>
      </c>
      <c r="AQ15" s="17">
        <v>2987632.1174185271</v>
      </c>
      <c r="AR15" s="17">
        <v>2887718.3146600006</v>
      </c>
      <c r="AS15" s="17">
        <v>2747166.6979504675</v>
      </c>
      <c r="AT15" s="17">
        <v>2802126.517994822</v>
      </c>
      <c r="AU15" s="17">
        <v>3077154.8533627577</v>
      </c>
      <c r="AV15" s="17">
        <v>3132986.2598640583</v>
      </c>
      <c r="AW15" s="17">
        <v>2985784.8451633072</v>
      </c>
      <c r="AX15" s="17">
        <v>3249878.9842955605</v>
      </c>
      <c r="AY15" s="17">
        <v>3245197.1975600002</v>
      </c>
      <c r="AZ15" s="17">
        <v>3003729.6285599996</v>
      </c>
      <c r="BA15" s="17">
        <v>3390554.2329000002</v>
      </c>
      <c r="BB15" s="17">
        <v>3299613.6828900003</v>
      </c>
      <c r="BC15" s="17">
        <v>3365963.7187799998</v>
      </c>
      <c r="BD15" s="17">
        <v>2821580.7808461399</v>
      </c>
      <c r="BE15" s="17">
        <v>3679918.411452794</v>
      </c>
      <c r="BF15" s="17">
        <v>3891741.5820032535</v>
      </c>
      <c r="BG15" s="17">
        <v>3637785.0617094506</v>
      </c>
      <c r="BH15" s="17">
        <v>3572314.2562489994</v>
      </c>
      <c r="BI15" s="17">
        <v>3021243.2960840003</v>
      </c>
      <c r="BJ15" s="17">
        <v>3473156.7535769995</v>
      </c>
      <c r="BK15" s="17">
        <v>3528241.2290302133</v>
      </c>
      <c r="BL15" s="17">
        <v>3108555.552263</v>
      </c>
      <c r="BM15" s="17">
        <v>3553184.3710128674</v>
      </c>
      <c r="BN15" s="17">
        <v>3414889.2255285247</v>
      </c>
      <c r="BO15" s="17">
        <v>3653293.7890489558</v>
      </c>
      <c r="BP15" s="17">
        <v>3557351.2112942277</v>
      </c>
      <c r="BQ15" s="17">
        <v>3714873.2346548503</v>
      </c>
      <c r="BR15" s="17">
        <v>3805404.8898049998</v>
      </c>
      <c r="BS15" s="17">
        <v>3633589.9243504037</v>
      </c>
      <c r="BT15" s="17">
        <v>3626810.5005823653</v>
      </c>
      <c r="BU15" s="17">
        <v>3445044.4382715197</v>
      </c>
      <c r="BV15" s="17">
        <v>3701418.8545860001</v>
      </c>
      <c r="BW15" s="17">
        <v>3649683.2798202289</v>
      </c>
      <c r="BX15" s="17">
        <v>3245578.8589915442</v>
      </c>
      <c r="BY15" s="17">
        <v>3669368.2012320003</v>
      </c>
      <c r="BZ15" s="17">
        <v>3480737.5181708131</v>
      </c>
      <c r="CA15" s="17">
        <v>3520173.392815562</v>
      </c>
      <c r="CB15" s="17">
        <v>3540194.3039439982</v>
      </c>
      <c r="CC15" s="17">
        <v>3730287.2208117405</v>
      </c>
      <c r="CD15" s="17">
        <v>3764065.7152224067</v>
      </c>
      <c r="CE15" s="17">
        <v>3528193.213424114</v>
      </c>
      <c r="CF15" s="17">
        <v>3674095.6510085608</v>
      </c>
      <c r="CG15" s="17">
        <v>3664597.1610379703</v>
      </c>
      <c r="CH15" s="17">
        <v>3851208.606081984</v>
      </c>
      <c r="CI15" s="17">
        <v>3756283.0891524823</v>
      </c>
    </row>
    <row r="16" spans="2:87" x14ac:dyDescent="0.25">
      <c r="B16" s="24" t="s">
        <v>35</v>
      </c>
      <c r="C16" s="18">
        <v>298085.79158058122</v>
      </c>
      <c r="D16" s="18">
        <v>334278.50288941362</v>
      </c>
      <c r="E16" s="18">
        <v>381531.80592362239</v>
      </c>
      <c r="F16" s="18">
        <v>385375.19400000002</v>
      </c>
      <c r="G16" s="18">
        <v>434558.10377412318</v>
      </c>
      <c r="H16" s="18">
        <v>471092.36319433758</v>
      </c>
      <c r="I16" s="18">
        <v>492315.7401979292</v>
      </c>
      <c r="J16" s="18">
        <v>395672.42110003077</v>
      </c>
      <c r="K16" s="18">
        <v>421287.23420447716</v>
      </c>
      <c r="L16" s="18">
        <v>362287.79666312807</v>
      </c>
      <c r="M16" s="18">
        <v>284974.21874828555</v>
      </c>
      <c r="N16" s="18">
        <v>337789.29708956741</v>
      </c>
      <c r="O16" s="18">
        <v>480031.70993125439</v>
      </c>
      <c r="P16" s="18">
        <v>395629.5682941121</v>
      </c>
      <c r="Q16" s="18">
        <v>474571.45173259854</v>
      </c>
      <c r="R16" s="18">
        <v>443396.63561390835</v>
      </c>
      <c r="S16" s="18">
        <v>425605.8686152036</v>
      </c>
      <c r="T16" s="18">
        <v>342142.08736664476</v>
      </c>
      <c r="U16" s="18">
        <v>464869.11299727211</v>
      </c>
      <c r="V16" s="18">
        <v>577694.85316559952</v>
      </c>
      <c r="W16" s="18">
        <v>524052.75871646596</v>
      </c>
      <c r="X16" s="18">
        <v>441388.6547359603</v>
      </c>
      <c r="Y16" s="18">
        <v>441015.52366207121</v>
      </c>
      <c r="Z16" s="18">
        <v>327402.92008472048</v>
      </c>
      <c r="AA16" s="18">
        <v>392455.38588185364</v>
      </c>
      <c r="AB16" s="18">
        <v>409347.17923010763</v>
      </c>
      <c r="AC16" s="18">
        <v>428838.69785529183</v>
      </c>
      <c r="AD16" s="18">
        <v>448014.81683774822</v>
      </c>
      <c r="AE16" s="18">
        <v>405528.286092297</v>
      </c>
      <c r="AF16" s="18">
        <v>426462.8699053796</v>
      </c>
      <c r="AG16" s="18">
        <v>473107.94198024977</v>
      </c>
      <c r="AH16" s="18">
        <v>446267.92746905331</v>
      </c>
      <c r="AI16" s="18">
        <v>482677.50334311317</v>
      </c>
      <c r="AJ16" s="18">
        <v>412311.70135599206</v>
      </c>
      <c r="AK16" s="18">
        <v>446526.16935484332</v>
      </c>
      <c r="AL16" s="18">
        <v>425963.85043553449</v>
      </c>
      <c r="AM16" s="18">
        <v>396263.91353370284</v>
      </c>
      <c r="AN16" s="18">
        <v>395175.97473820084</v>
      </c>
      <c r="AO16" s="18">
        <v>409222.09088359121</v>
      </c>
      <c r="AP16" s="18">
        <v>415901.6424125504</v>
      </c>
      <c r="AQ16" s="18">
        <v>486763.33565021039</v>
      </c>
      <c r="AR16" s="18">
        <v>416602.61306341772</v>
      </c>
      <c r="AS16" s="18">
        <v>383313.71966719197</v>
      </c>
      <c r="AT16" s="18">
        <v>352198.56469018164</v>
      </c>
      <c r="AU16" s="18">
        <v>362763.97842967219</v>
      </c>
      <c r="AV16" s="18">
        <v>385353.33059814281</v>
      </c>
      <c r="AW16" s="18">
        <v>377201.54288706364</v>
      </c>
      <c r="AX16" s="18">
        <v>419714.85419094207</v>
      </c>
      <c r="AY16" s="18">
        <v>446281.8063661441</v>
      </c>
      <c r="AZ16" s="18">
        <v>295222.51888677542</v>
      </c>
      <c r="BA16" s="18">
        <v>329338.87151985837</v>
      </c>
      <c r="BB16" s="18">
        <v>328702.58886779967</v>
      </c>
      <c r="BC16" s="18">
        <v>325158.4568120077</v>
      </c>
      <c r="BD16" s="18">
        <v>308100.46320226497</v>
      </c>
      <c r="BE16" s="18">
        <v>314407.38020201918</v>
      </c>
      <c r="BF16" s="18">
        <v>311304.78548414662</v>
      </c>
      <c r="BG16" s="18">
        <v>276260.72657829645</v>
      </c>
      <c r="BH16" s="18">
        <v>236379.75555614819</v>
      </c>
      <c r="BI16" s="18">
        <v>233251.12804663059</v>
      </c>
      <c r="BJ16" s="18">
        <v>269424.35557446926</v>
      </c>
      <c r="BK16" s="18">
        <v>260114.07298033882</v>
      </c>
      <c r="BL16" s="18">
        <v>148036.84307264263</v>
      </c>
      <c r="BM16" s="18">
        <v>153395.92752205039</v>
      </c>
      <c r="BN16" s="18">
        <v>109982.90186140407</v>
      </c>
      <c r="BO16" s="18">
        <v>160382.70727422205</v>
      </c>
      <c r="BP16" s="18">
        <v>256426.40886014485</v>
      </c>
      <c r="BQ16" s="18">
        <v>266269.66872484685</v>
      </c>
      <c r="BR16" s="18">
        <v>277231.87824390322</v>
      </c>
      <c r="BS16" s="18">
        <v>263963.73132489197</v>
      </c>
      <c r="BT16" s="18">
        <v>262549.621083771</v>
      </c>
      <c r="BU16" s="18">
        <v>263155.86268737982</v>
      </c>
      <c r="BV16" s="18">
        <v>287963.85906828498</v>
      </c>
      <c r="BW16" s="18">
        <v>282172.73800879321</v>
      </c>
      <c r="BX16" s="18">
        <v>249871.66548381984</v>
      </c>
      <c r="BY16" s="18">
        <v>286777.30183724489</v>
      </c>
      <c r="BZ16" s="18">
        <v>270782.68573993817</v>
      </c>
      <c r="CA16" s="18">
        <v>269027.30076141888</v>
      </c>
      <c r="CB16" s="18">
        <v>271108.82987792097</v>
      </c>
      <c r="CC16" s="18">
        <v>285234.50774616044</v>
      </c>
      <c r="CD16" s="18">
        <v>289072.18973902654</v>
      </c>
      <c r="CE16" s="18">
        <v>272549.15945378039</v>
      </c>
      <c r="CF16" s="18">
        <v>285123.45144932705</v>
      </c>
      <c r="CG16" s="18">
        <v>286119.24158617598</v>
      </c>
      <c r="CH16" s="18">
        <v>298314.345979615</v>
      </c>
      <c r="CI16" s="18">
        <v>293841.35326961643</v>
      </c>
    </row>
    <row r="17" spans="2:87" x14ac:dyDescent="0.25">
      <c r="B17" s="24" t="s">
        <v>36</v>
      </c>
      <c r="C17" s="18">
        <v>213870.80741941882</v>
      </c>
      <c r="D17" s="18">
        <v>175984.09711058642</v>
      </c>
      <c r="E17" s="18">
        <v>184290.41807637759</v>
      </c>
      <c r="F17" s="18">
        <v>191340.73608590884</v>
      </c>
      <c r="G17" s="18">
        <v>210886.67022587682</v>
      </c>
      <c r="H17" s="18">
        <v>239135.85380566242</v>
      </c>
      <c r="I17" s="18">
        <v>293116.38280207082</v>
      </c>
      <c r="J17" s="18">
        <v>475018.74227473629</v>
      </c>
      <c r="K17" s="18">
        <v>635728.99458773574</v>
      </c>
      <c r="L17" s="18">
        <v>1038023.2095570471</v>
      </c>
      <c r="M17" s="18">
        <v>868986.30133073323</v>
      </c>
      <c r="N17" s="18">
        <v>749614.79537038249</v>
      </c>
      <c r="O17" s="18">
        <v>1136078.5927515586</v>
      </c>
      <c r="P17" s="18">
        <v>1007743.7966071421</v>
      </c>
      <c r="Q17" s="18">
        <v>1299729.6522674013</v>
      </c>
      <c r="R17" s="18">
        <v>1163709.7805775404</v>
      </c>
      <c r="S17" s="18">
        <v>1226153.3274005996</v>
      </c>
      <c r="T17" s="18">
        <v>1200140.4310003961</v>
      </c>
      <c r="U17" s="18">
        <v>1432738.3919318388</v>
      </c>
      <c r="V17" s="18">
        <v>1281695.5258344004</v>
      </c>
      <c r="W17" s="18">
        <v>1366468.6628408581</v>
      </c>
      <c r="X17" s="18">
        <v>1607684.9977132219</v>
      </c>
      <c r="Y17" s="18">
        <v>1660748.760174593</v>
      </c>
      <c r="Z17" s="18">
        <v>1728778.8996895447</v>
      </c>
      <c r="AA17" s="18">
        <v>1606333.4820690504</v>
      </c>
      <c r="AB17" s="18">
        <v>1757411.0568798925</v>
      </c>
      <c r="AC17" s="18">
        <v>1860162.2351834252</v>
      </c>
      <c r="AD17" s="18">
        <v>2098793.3786612619</v>
      </c>
      <c r="AE17" s="18">
        <v>1979551.0257923519</v>
      </c>
      <c r="AF17" s="18">
        <v>1717368.1362828808</v>
      </c>
      <c r="AG17" s="18">
        <v>2340589.7087738295</v>
      </c>
      <c r="AH17" s="18">
        <v>2606695.2514660866</v>
      </c>
      <c r="AI17" s="18">
        <v>2905220.3103322908</v>
      </c>
      <c r="AJ17" s="18">
        <v>1984901.6490016058</v>
      </c>
      <c r="AK17" s="18">
        <v>1940228.6501150685</v>
      </c>
      <c r="AL17" s="18">
        <v>2178977.9808631726</v>
      </c>
      <c r="AM17" s="18">
        <v>2226093.3091640915</v>
      </c>
      <c r="AN17" s="18">
        <v>2320135.0021553617</v>
      </c>
      <c r="AO17" s="18">
        <v>2274111.9902664088</v>
      </c>
      <c r="AP17" s="18">
        <v>2526794.8704422438</v>
      </c>
      <c r="AQ17" s="18">
        <v>2500868.7817683164</v>
      </c>
      <c r="AR17" s="18">
        <v>2471115.7015965823</v>
      </c>
      <c r="AS17" s="18">
        <v>2363852.9782832759</v>
      </c>
      <c r="AT17" s="18">
        <v>2449927.9533046405</v>
      </c>
      <c r="AU17" s="18">
        <v>2714390.8749330859</v>
      </c>
      <c r="AV17" s="18">
        <v>2747632.9292659154</v>
      </c>
      <c r="AW17" s="18">
        <v>2608583.3022762435</v>
      </c>
      <c r="AX17" s="18">
        <v>2830164.1301046181</v>
      </c>
      <c r="AY17" s="18">
        <v>2798915.391193856</v>
      </c>
      <c r="AZ17" s="18">
        <v>2708507.1096732244</v>
      </c>
      <c r="BA17" s="18">
        <v>3061215.3613801417</v>
      </c>
      <c r="BB17" s="18">
        <v>2970911.0940222004</v>
      </c>
      <c r="BC17" s="18">
        <v>3040805.2619679924</v>
      </c>
      <c r="BD17" s="18">
        <v>2513480.3176438753</v>
      </c>
      <c r="BE17" s="18">
        <v>3365511.0312507749</v>
      </c>
      <c r="BF17" s="18">
        <v>3580436.7965191072</v>
      </c>
      <c r="BG17" s="18">
        <v>3361524.3351311539</v>
      </c>
      <c r="BH17" s="18">
        <v>3335934.5006928514</v>
      </c>
      <c r="BI17" s="18">
        <v>2787992.1680373698</v>
      </c>
      <c r="BJ17" s="18">
        <v>3203732.39800253</v>
      </c>
      <c r="BK17" s="18">
        <v>3268127.1560498746</v>
      </c>
      <c r="BL17" s="18">
        <v>2960518.7091903575</v>
      </c>
      <c r="BM17" s="18">
        <v>3399788.4434908167</v>
      </c>
      <c r="BN17" s="18">
        <v>3304906.3236671207</v>
      </c>
      <c r="BO17" s="18">
        <v>3492911.0817747335</v>
      </c>
      <c r="BP17" s="18">
        <v>3300924.8024340831</v>
      </c>
      <c r="BQ17" s="18">
        <v>3448603.5659300038</v>
      </c>
      <c r="BR17" s="18">
        <v>3528173.0115610966</v>
      </c>
      <c r="BS17" s="18">
        <v>3369626.1930255117</v>
      </c>
      <c r="BT17" s="18">
        <v>3364260.879498594</v>
      </c>
      <c r="BU17" s="18">
        <v>3181888.5755841401</v>
      </c>
      <c r="BV17" s="18">
        <v>3413454.9955177149</v>
      </c>
      <c r="BW17" s="18">
        <v>3367510.5418114359</v>
      </c>
      <c r="BX17" s="18">
        <v>2995707.1935077244</v>
      </c>
      <c r="BY17" s="18">
        <v>3382590.8993947553</v>
      </c>
      <c r="BZ17" s="18">
        <v>3209954.8324308749</v>
      </c>
      <c r="CA17" s="18">
        <v>3251146.0920541431</v>
      </c>
      <c r="CB17" s="18">
        <v>3269085.4740660773</v>
      </c>
      <c r="CC17" s="18">
        <v>3445052.7130655805</v>
      </c>
      <c r="CD17" s="18">
        <v>3474993.5254833801</v>
      </c>
      <c r="CE17" s="18">
        <v>3255644.0539703337</v>
      </c>
      <c r="CF17" s="18">
        <v>3388972.1995592336</v>
      </c>
      <c r="CG17" s="18">
        <v>3378477.9194517946</v>
      </c>
      <c r="CH17" s="18">
        <v>3552894.2601023689</v>
      </c>
      <c r="CI17" s="18">
        <v>3462441.7358828657</v>
      </c>
    </row>
    <row r="18" spans="2:87" x14ac:dyDescent="0.25"/>
    <row r="19" spans="2:87" x14ac:dyDescent="0.25">
      <c r="B19" s="26" t="s">
        <v>22</v>
      </c>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row>
    <row r="20" spans="2:87" x14ac:dyDescent="0.25">
      <c r="B20" s="24" t="s">
        <v>35</v>
      </c>
      <c r="C20" s="37">
        <f t="shared" ref="C20:AH20" si="12">IF(ISERROR(C16/C$15),0,(C16/C$15))</f>
        <v>0.58224816744784491</v>
      </c>
      <c r="D20" s="37">
        <f t="shared" si="12"/>
        <v>0.65511072708329721</v>
      </c>
      <c r="E20" s="37">
        <f t="shared" si="12"/>
        <v>0.67429625373573598</v>
      </c>
      <c r="F20" s="37">
        <f t="shared" si="12"/>
        <v>0.66822359830184286</v>
      </c>
      <c r="G20" s="37">
        <f t="shared" si="12"/>
        <v>0.67326922655372401</v>
      </c>
      <c r="H20" s="37">
        <f t="shared" si="12"/>
        <v>0.66329716550016715</v>
      </c>
      <c r="I20" s="37">
        <f t="shared" si="12"/>
        <v>0.62680876651377959</v>
      </c>
      <c r="J20" s="37">
        <f t="shared" si="12"/>
        <v>0.45443486478766937</v>
      </c>
      <c r="K20" s="37">
        <f t="shared" si="12"/>
        <v>0.3985626925386529</v>
      </c>
      <c r="L20" s="37">
        <f t="shared" si="12"/>
        <v>0.25871952377282426</v>
      </c>
      <c r="M20" s="37">
        <f t="shared" si="12"/>
        <v>0.2469531788910522</v>
      </c>
      <c r="N20" s="37">
        <f t="shared" si="12"/>
        <v>0.31063824334651241</v>
      </c>
      <c r="O20" s="37">
        <f t="shared" si="12"/>
        <v>0.2970290512562051</v>
      </c>
      <c r="P20" s="37">
        <f t="shared" si="12"/>
        <v>0.2819132656988611</v>
      </c>
      <c r="Q20" s="37">
        <f t="shared" si="12"/>
        <v>0.26746951273530772</v>
      </c>
      <c r="R20" s="37">
        <f t="shared" si="12"/>
        <v>0.27589749573937866</v>
      </c>
      <c r="S20" s="37">
        <f t="shared" si="12"/>
        <v>0.2576682301159906</v>
      </c>
      <c r="T20" s="37">
        <f t="shared" si="12"/>
        <v>0.22184138333416542</v>
      </c>
      <c r="U20" s="37">
        <f t="shared" si="12"/>
        <v>0.24497643047350737</v>
      </c>
      <c r="V20" s="37">
        <f t="shared" si="12"/>
        <v>0.31069046053486088</v>
      </c>
      <c r="W20" s="37">
        <f t="shared" si="12"/>
        <v>0.27720011671953215</v>
      </c>
      <c r="X20" s="37">
        <f t="shared" si="12"/>
        <v>0.21540887718134713</v>
      </c>
      <c r="Y20" s="37">
        <f t="shared" si="12"/>
        <v>0.20983110573038177</v>
      </c>
      <c r="Z20" s="37">
        <f t="shared" si="12"/>
        <v>0.1592285842312641</v>
      </c>
      <c r="AA20" s="37">
        <f t="shared" si="12"/>
        <v>0.19634659376714794</v>
      </c>
      <c r="AB20" s="37">
        <f t="shared" si="12"/>
        <v>0.18892148298234335</v>
      </c>
      <c r="AC20" s="37">
        <f t="shared" si="12"/>
        <v>0.18734754174433457</v>
      </c>
      <c r="AD20" s="37">
        <f t="shared" si="12"/>
        <v>0.17591227232169568</v>
      </c>
      <c r="AE20" s="37">
        <f t="shared" si="12"/>
        <v>0.17002717019580177</v>
      </c>
      <c r="AF20" s="37">
        <f t="shared" si="12"/>
        <v>0.19892560032688034</v>
      </c>
      <c r="AG20" s="37">
        <f t="shared" si="12"/>
        <v>0.16814455592037597</v>
      </c>
      <c r="AH20" s="37">
        <f t="shared" si="12"/>
        <v>0.14617533894552556</v>
      </c>
      <c r="AI20" s="37">
        <f t="shared" ref="AI20:BN20" si="13">IF(ISERROR(AI16/AI$15),0,(AI16/AI$15))</f>
        <v>0.1424710926624656</v>
      </c>
      <c r="AJ20" s="37">
        <f t="shared" si="13"/>
        <v>0.17199624776596817</v>
      </c>
      <c r="AK20" s="37">
        <f t="shared" si="13"/>
        <v>0.18708506031382599</v>
      </c>
      <c r="AL20" s="37">
        <f t="shared" si="13"/>
        <v>0.16352144424782339</v>
      </c>
      <c r="AM20" s="37">
        <f t="shared" si="13"/>
        <v>0.15110981452253847</v>
      </c>
      <c r="AN20" s="37">
        <f t="shared" si="13"/>
        <v>0.14553617545136577</v>
      </c>
      <c r="AO20" s="37">
        <f t="shared" si="13"/>
        <v>0.15250508453580644</v>
      </c>
      <c r="AP20" s="37">
        <f t="shared" si="13"/>
        <v>0.14133351522854537</v>
      </c>
      <c r="AQ20" s="37">
        <f t="shared" si="13"/>
        <v>0.16292612896088418</v>
      </c>
      <c r="AR20" s="37">
        <f t="shared" si="13"/>
        <v>0.14426705366256212</v>
      </c>
      <c r="AS20" s="37">
        <f t="shared" si="13"/>
        <v>0.13953056432766325</v>
      </c>
      <c r="AT20" s="37">
        <f t="shared" si="13"/>
        <v>0.12568974399564653</v>
      </c>
      <c r="AU20" s="37">
        <f t="shared" si="13"/>
        <v>0.11788941269342966</v>
      </c>
      <c r="AV20" s="37">
        <f t="shared" si="13"/>
        <v>0.12299872984915787</v>
      </c>
      <c r="AW20" s="37">
        <f t="shared" si="13"/>
        <v>0.12633245945302957</v>
      </c>
      <c r="AX20" s="37">
        <f t="shared" si="13"/>
        <v>0.12914784095627455</v>
      </c>
      <c r="AY20" s="37">
        <f t="shared" si="13"/>
        <v>0.13752070496723423</v>
      </c>
      <c r="AZ20" s="37">
        <f t="shared" si="13"/>
        <v>9.8285317053754373E-2</v>
      </c>
      <c r="BA20" s="37">
        <f t="shared" si="13"/>
        <v>9.7134229066192845E-2</v>
      </c>
      <c r="BB20" s="37">
        <f t="shared" si="13"/>
        <v>9.9618507030769174E-2</v>
      </c>
      <c r="BC20" s="37">
        <f t="shared" si="13"/>
        <v>9.6601889972201496E-2</v>
      </c>
      <c r="BD20" s="37">
        <f t="shared" si="13"/>
        <v>0.10919427339942092</v>
      </c>
      <c r="BE20" s="37">
        <f t="shared" si="13"/>
        <v>8.543868234238769E-2</v>
      </c>
      <c r="BF20" s="37">
        <f t="shared" si="13"/>
        <v>7.9991124519604953E-2</v>
      </c>
      <c r="BG20" s="37">
        <f t="shared" si="13"/>
        <v>7.5942014685297904E-2</v>
      </c>
      <c r="BH20" s="37">
        <f t="shared" si="13"/>
        <v>6.6169921960995554E-2</v>
      </c>
      <c r="BI20" s="37">
        <f t="shared" si="13"/>
        <v>7.7203689073620851E-2</v>
      </c>
      <c r="BJ20" s="37">
        <f t="shared" si="13"/>
        <v>7.7573335927608067E-2</v>
      </c>
      <c r="BK20" s="37">
        <f t="shared" si="13"/>
        <v>7.3723437853435783E-2</v>
      </c>
      <c r="BL20" s="37">
        <f t="shared" si="13"/>
        <v>4.7622389429351895E-2</v>
      </c>
      <c r="BM20" s="37">
        <f t="shared" si="13"/>
        <v>4.3171395431507963E-2</v>
      </c>
      <c r="BN20" s="37">
        <f t="shared" si="13"/>
        <v>3.2206872492147078E-2</v>
      </c>
      <c r="BO20" s="37">
        <f t="shared" ref="BO20:CI20" si="14">IF(ISERROR(BO16/BO$15),0,(BO16/BO$15))</f>
        <v>4.3900851268787143E-2</v>
      </c>
      <c r="BP20" s="37">
        <f t="shared" si="14"/>
        <v>7.208352328159702E-2</v>
      </c>
      <c r="BQ20" s="37">
        <f t="shared" si="14"/>
        <v>7.1676650024260116E-2</v>
      </c>
      <c r="BR20" s="37">
        <f t="shared" si="14"/>
        <v>7.2852136966195316E-2</v>
      </c>
      <c r="BS20" s="37">
        <f t="shared" si="14"/>
        <v>7.2645437933418475E-2</v>
      </c>
      <c r="BT20" s="37">
        <f t="shared" si="14"/>
        <v>7.2391325943721843E-2</v>
      </c>
      <c r="BU20" s="37">
        <f t="shared" si="14"/>
        <v>7.6386783219380722E-2</v>
      </c>
      <c r="BV20" s="37">
        <f t="shared" si="14"/>
        <v>7.7798236401022888E-2</v>
      </c>
      <c r="BW20" s="37">
        <f t="shared" si="14"/>
        <v>7.7314308222025258E-2</v>
      </c>
      <c r="BX20" s="37">
        <f t="shared" si="14"/>
        <v>7.6988320524573287E-2</v>
      </c>
      <c r="BY20" s="37">
        <f t="shared" si="14"/>
        <v>7.8154408636603612E-2</v>
      </c>
      <c r="BZ20" s="37">
        <f t="shared" si="14"/>
        <v>7.779462953651245E-2</v>
      </c>
      <c r="CA20" s="37">
        <f t="shared" si="14"/>
        <v>7.6424445827153173E-2</v>
      </c>
      <c r="CB20" s="37">
        <f t="shared" si="14"/>
        <v>7.6580211875909965E-2</v>
      </c>
      <c r="CC20" s="37">
        <f t="shared" si="14"/>
        <v>7.6464489424514379E-2</v>
      </c>
      <c r="CD20" s="37">
        <f t="shared" si="14"/>
        <v>7.679785944490243E-2</v>
      </c>
      <c r="CE20" s="37">
        <f t="shared" si="14"/>
        <v>7.7248932517862662E-2</v>
      </c>
      <c r="CF20" s="37">
        <f t="shared" si="14"/>
        <v>7.7603709465500437E-2</v>
      </c>
      <c r="CG20" s="37">
        <f t="shared" si="14"/>
        <v>7.807658768832719E-2</v>
      </c>
      <c r="CH20" s="37">
        <f t="shared" si="14"/>
        <v>7.7459929204693023E-2</v>
      </c>
      <c r="CI20" s="37">
        <f t="shared" si="14"/>
        <v>7.822662624075942E-2</v>
      </c>
    </row>
    <row r="21" spans="2:87" x14ac:dyDescent="0.25">
      <c r="B21" s="24" t="s">
        <v>36</v>
      </c>
      <c r="C21" s="37">
        <f t="shared" ref="C21:AH21" si="15">IF(ISERROR(C17/C$15),0,(C17/C$15))</f>
        <v>0.41775183255215509</v>
      </c>
      <c r="D21" s="37">
        <f t="shared" si="15"/>
        <v>0.34488927291670296</v>
      </c>
      <c r="E21" s="37">
        <f t="shared" si="15"/>
        <v>0.32570374626426413</v>
      </c>
      <c r="F21" s="37">
        <f t="shared" si="15"/>
        <v>0.3317764016981572</v>
      </c>
      <c r="G21" s="37">
        <f t="shared" si="15"/>
        <v>0.32673077344627605</v>
      </c>
      <c r="H21" s="37">
        <f t="shared" si="15"/>
        <v>0.33670283449983296</v>
      </c>
      <c r="I21" s="37">
        <f t="shared" si="15"/>
        <v>0.37319123348622046</v>
      </c>
      <c r="J21" s="37">
        <f t="shared" si="15"/>
        <v>0.54556513521233074</v>
      </c>
      <c r="K21" s="37">
        <f t="shared" si="15"/>
        <v>0.60143730746134705</v>
      </c>
      <c r="L21" s="37">
        <f t="shared" si="15"/>
        <v>0.74128047622717574</v>
      </c>
      <c r="M21" s="37">
        <f t="shared" si="15"/>
        <v>0.75304682110894783</v>
      </c>
      <c r="N21" s="37">
        <f t="shared" si="15"/>
        <v>0.68936175665348753</v>
      </c>
      <c r="O21" s="37">
        <f t="shared" si="15"/>
        <v>0.70297094874379495</v>
      </c>
      <c r="P21" s="37">
        <f t="shared" si="15"/>
        <v>0.71808673430113867</v>
      </c>
      <c r="Q21" s="37">
        <f t="shared" si="15"/>
        <v>0.73253048726469217</v>
      </c>
      <c r="R21" s="37">
        <f t="shared" si="15"/>
        <v>0.72410250426062139</v>
      </c>
      <c r="S21" s="37">
        <f t="shared" si="15"/>
        <v>0.7423317698840094</v>
      </c>
      <c r="T21" s="37">
        <f t="shared" si="15"/>
        <v>0.77815861666583452</v>
      </c>
      <c r="U21" s="37">
        <f t="shared" si="15"/>
        <v>0.75502356952649263</v>
      </c>
      <c r="V21" s="37">
        <f t="shared" si="15"/>
        <v>0.68930953946513907</v>
      </c>
      <c r="W21" s="37">
        <f t="shared" si="15"/>
        <v>0.72279988328046807</v>
      </c>
      <c r="X21" s="37">
        <f t="shared" si="15"/>
        <v>0.78459112281865284</v>
      </c>
      <c r="Y21" s="37">
        <f t="shared" si="15"/>
        <v>0.79016889426961823</v>
      </c>
      <c r="Z21" s="37">
        <f t="shared" si="15"/>
        <v>0.84077141576873593</v>
      </c>
      <c r="AA21" s="37">
        <f t="shared" si="15"/>
        <v>0.80365340623285209</v>
      </c>
      <c r="AB21" s="37">
        <f t="shared" si="15"/>
        <v>0.81107851701765676</v>
      </c>
      <c r="AC21" s="37">
        <f t="shared" si="15"/>
        <v>0.81265245825566546</v>
      </c>
      <c r="AD21" s="37">
        <f t="shared" si="15"/>
        <v>0.8240877276783044</v>
      </c>
      <c r="AE21" s="37">
        <f t="shared" si="15"/>
        <v>0.82997282980419818</v>
      </c>
      <c r="AF21" s="37">
        <f t="shared" si="15"/>
        <v>0.80107439967311966</v>
      </c>
      <c r="AG21" s="37">
        <f t="shared" si="15"/>
        <v>0.83185544407962408</v>
      </c>
      <c r="AH21" s="37">
        <f t="shared" si="15"/>
        <v>0.85382466105447441</v>
      </c>
      <c r="AI21" s="37">
        <f t="shared" ref="AI21:BN21" si="16">IF(ISERROR(AI17/AI$15),0,(AI17/AI$15))</f>
        <v>0.85752890733753429</v>
      </c>
      <c r="AJ21" s="37">
        <f t="shared" si="16"/>
        <v>0.82800375223403189</v>
      </c>
      <c r="AK21" s="37">
        <f t="shared" si="16"/>
        <v>0.81291493968617401</v>
      </c>
      <c r="AL21" s="37">
        <f t="shared" si="16"/>
        <v>0.83647855575217656</v>
      </c>
      <c r="AM21" s="37">
        <f t="shared" si="16"/>
        <v>0.84889018547746153</v>
      </c>
      <c r="AN21" s="37">
        <f t="shared" si="16"/>
        <v>0.85446382454863445</v>
      </c>
      <c r="AO21" s="37">
        <f t="shared" si="16"/>
        <v>0.84749491546419353</v>
      </c>
      <c r="AP21" s="37">
        <f t="shared" si="16"/>
        <v>0.85866648477145469</v>
      </c>
      <c r="AQ21" s="37">
        <f t="shared" si="16"/>
        <v>0.83707387103911568</v>
      </c>
      <c r="AR21" s="37">
        <f t="shared" si="16"/>
        <v>0.85573294633743768</v>
      </c>
      <c r="AS21" s="37">
        <f t="shared" si="16"/>
        <v>0.86046943567233691</v>
      </c>
      <c r="AT21" s="37">
        <f t="shared" si="16"/>
        <v>0.87431025600435353</v>
      </c>
      <c r="AU21" s="37">
        <f t="shared" si="16"/>
        <v>0.88211058730657044</v>
      </c>
      <c r="AV21" s="37">
        <f t="shared" si="16"/>
        <v>0.87700127015084206</v>
      </c>
      <c r="AW21" s="37">
        <f t="shared" si="16"/>
        <v>0.87366754054697038</v>
      </c>
      <c r="AX21" s="37">
        <f t="shared" si="16"/>
        <v>0.87085215904372537</v>
      </c>
      <c r="AY21" s="37">
        <f t="shared" si="16"/>
        <v>0.86247929503276577</v>
      </c>
      <c r="AZ21" s="37">
        <f t="shared" si="16"/>
        <v>0.90171468294624568</v>
      </c>
      <c r="BA21" s="37">
        <f t="shared" si="16"/>
        <v>0.90286577093380715</v>
      </c>
      <c r="BB21" s="37">
        <f t="shared" si="16"/>
        <v>0.90038149296923076</v>
      </c>
      <c r="BC21" s="37">
        <f t="shared" si="16"/>
        <v>0.90339811002779857</v>
      </c>
      <c r="BD21" s="37">
        <f t="shared" si="16"/>
        <v>0.89080572660057922</v>
      </c>
      <c r="BE21" s="37">
        <f t="shared" si="16"/>
        <v>0.91456131765761228</v>
      </c>
      <c r="BF21" s="37">
        <f t="shared" si="16"/>
        <v>0.92000887548039512</v>
      </c>
      <c r="BG21" s="37">
        <f t="shared" si="16"/>
        <v>0.92405798531470207</v>
      </c>
      <c r="BH21" s="37">
        <f t="shared" si="16"/>
        <v>0.93383007803900453</v>
      </c>
      <c r="BI21" s="37">
        <f t="shared" si="16"/>
        <v>0.92279631092637915</v>
      </c>
      <c r="BJ21" s="37">
        <f t="shared" si="16"/>
        <v>0.92242666407239182</v>
      </c>
      <c r="BK21" s="37">
        <f t="shared" si="16"/>
        <v>0.92627656214656429</v>
      </c>
      <c r="BL21" s="37">
        <f t="shared" si="16"/>
        <v>0.95237761057064807</v>
      </c>
      <c r="BM21" s="37">
        <f t="shared" si="16"/>
        <v>0.95682860456849195</v>
      </c>
      <c r="BN21" s="37">
        <f t="shared" si="16"/>
        <v>0.96779312750785296</v>
      </c>
      <c r="BO21" s="37">
        <f t="shared" ref="BO21:CI21" si="17">IF(ISERROR(BO17/BO$15),0,(BO17/BO$15))</f>
        <v>0.95609914873121282</v>
      </c>
      <c r="BP21" s="37">
        <f t="shared" si="17"/>
        <v>0.92791647671840305</v>
      </c>
      <c r="BQ21" s="37">
        <f t="shared" si="17"/>
        <v>0.92832334997573995</v>
      </c>
      <c r="BR21" s="37">
        <f t="shared" si="17"/>
        <v>0.9271478630338047</v>
      </c>
      <c r="BS21" s="37">
        <f t="shared" si="17"/>
        <v>0.92735456206658151</v>
      </c>
      <c r="BT21" s="37">
        <f t="shared" si="17"/>
        <v>0.927608674056278</v>
      </c>
      <c r="BU21" s="37">
        <f t="shared" si="17"/>
        <v>0.92361321678061936</v>
      </c>
      <c r="BV21" s="37">
        <f t="shared" si="17"/>
        <v>0.9222017635989771</v>
      </c>
      <c r="BW21" s="37">
        <f t="shared" si="17"/>
        <v>0.92268569177797477</v>
      </c>
      <c r="BX21" s="37">
        <f t="shared" si="17"/>
        <v>0.92301167947542673</v>
      </c>
      <c r="BY21" s="37">
        <f t="shared" si="17"/>
        <v>0.92184559136339639</v>
      </c>
      <c r="BZ21" s="37">
        <f t="shared" si="17"/>
        <v>0.92220537046348761</v>
      </c>
      <c r="CA21" s="37">
        <f t="shared" si="17"/>
        <v>0.92357555417284687</v>
      </c>
      <c r="CB21" s="37">
        <f t="shared" si="17"/>
        <v>0.92341978812409009</v>
      </c>
      <c r="CC21" s="37">
        <f t="shared" si="17"/>
        <v>0.92353551057548577</v>
      </c>
      <c r="CD21" s="37">
        <f t="shared" si="17"/>
        <v>0.92320214055509753</v>
      </c>
      <c r="CE21" s="37">
        <f t="shared" si="17"/>
        <v>0.92275106748213731</v>
      </c>
      <c r="CF21" s="37">
        <f t="shared" si="17"/>
        <v>0.92239629053449956</v>
      </c>
      <c r="CG21" s="37">
        <f t="shared" si="17"/>
        <v>0.92192341231167285</v>
      </c>
      <c r="CH21" s="37">
        <f t="shared" si="17"/>
        <v>0.92254007079530698</v>
      </c>
      <c r="CI21" s="37">
        <f t="shared" si="17"/>
        <v>0.92177337375924051</v>
      </c>
    </row>
    <row r="22" spans="2:87" x14ac:dyDescent="0.25"/>
    <row r="23" spans="2:87" x14ac:dyDescent="0.25">
      <c r="B23" s="23" t="s">
        <v>37</v>
      </c>
      <c r="C23" s="17">
        <f t="shared" ref="C23:AH23" si="18">SUM(C24:C25)</f>
        <v>8087.9960000000001</v>
      </c>
      <c r="D23" s="17">
        <f t="shared" si="18"/>
        <v>7075.3379999999997</v>
      </c>
      <c r="E23" s="17">
        <f t="shared" si="18"/>
        <v>8716.2969999999987</v>
      </c>
      <c r="F23" s="17">
        <f t="shared" si="18"/>
        <v>8595.3446621093753</v>
      </c>
      <c r="G23" s="17">
        <f t="shared" si="18"/>
        <v>9911.6469882812489</v>
      </c>
      <c r="H23" s="17">
        <f t="shared" si="18"/>
        <v>11105.192999999999</v>
      </c>
      <c r="I23" s="17">
        <f t="shared" si="18"/>
        <v>11802.52125</v>
      </c>
      <c r="J23" s="17">
        <f t="shared" si="18"/>
        <v>20527.688117637987</v>
      </c>
      <c r="K23" s="17">
        <f t="shared" si="18"/>
        <v>39154.148249999998</v>
      </c>
      <c r="L23" s="17">
        <f t="shared" si="18"/>
        <v>63239.839720425996</v>
      </c>
      <c r="M23" s="17">
        <f t="shared" si="18"/>
        <v>52211.947485262004</v>
      </c>
      <c r="N23" s="17">
        <f t="shared" si="18"/>
        <v>56202.516499999998</v>
      </c>
      <c r="O23" s="17">
        <f t="shared" si="18"/>
        <v>80846.768000000011</v>
      </c>
      <c r="P23" s="17">
        <f t="shared" si="18"/>
        <v>87790.815750000009</v>
      </c>
      <c r="Q23" s="17">
        <f t="shared" si="18"/>
        <v>98204.387446857698</v>
      </c>
      <c r="R23" s="17">
        <f t="shared" si="18"/>
        <v>103081.96113476402</v>
      </c>
      <c r="S23" s="17">
        <f t="shared" si="18"/>
        <v>115197.18850952177</v>
      </c>
      <c r="T23" s="17">
        <f t="shared" si="18"/>
        <v>119595.446703125</v>
      </c>
      <c r="U23" s="17">
        <f t="shared" si="18"/>
        <v>135801.41250000001</v>
      </c>
      <c r="V23" s="17">
        <f t="shared" si="18"/>
        <v>145995.07074999998</v>
      </c>
      <c r="W23" s="17">
        <f t="shared" si="18"/>
        <v>164495.62078159204</v>
      </c>
      <c r="X23" s="17">
        <f t="shared" si="18"/>
        <v>160490.6723268046</v>
      </c>
      <c r="Y23" s="17">
        <f t="shared" si="18"/>
        <v>155616.16717976381</v>
      </c>
      <c r="Z23" s="17">
        <f t="shared" si="18"/>
        <v>179389.84351245596</v>
      </c>
      <c r="AA23" s="17">
        <f t="shared" si="18"/>
        <v>289176.38639619021</v>
      </c>
      <c r="AB23" s="17">
        <f t="shared" si="18"/>
        <v>161868.11162000001</v>
      </c>
      <c r="AC23" s="17">
        <f t="shared" si="18"/>
        <v>183441.53998369596</v>
      </c>
      <c r="AD23" s="17">
        <f t="shared" si="18"/>
        <v>189156.29277647188</v>
      </c>
      <c r="AE23" s="17">
        <f t="shared" si="18"/>
        <v>207409.52743020313</v>
      </c>
      <c r="AF23" s="17">
        <f t="shared" si="18"/>
        <v>244374.07026980998</v>
      </c>
      <c r="AG23" s="17">
        <f t="shared" si="18"/>
        <v>273645.8</v>
      </c>
      <c r="AH23" s="17">
        <f t="shared" si="18"/>
        <v>262671.89391077735</v>
      </c>
      <c r="AI23" s="17">
        <f t="shared" ref="AI23:BN23" si="19">SUM(AI24:AI25)</f>
        <v>279109.79300000001</v>
      </c>
      <c r="AJ23" s="17">
        <f t="shared" si="19"/>
        <v>223137.97873562499</v>
      </c>
      <c r="AK23" s="17">
        <f t="shared" si="19"/>
        <v>226135.94319999998</v>
      </c>
      <c r="AL23" s="17">
        <f t="shared" si="19"/>
        <v>245226.36515557911</v>
      </c>
      <c r="AM23" s="17">
        <f t="shared" si="19"/>
        <v>257238.22690099606</v>
      </c>
      <c r="AN23" s="17">
        <f t="shared" si="19"/>
        <v>274182.92799295625</v>
      </c>
      <c r="AO23" s="17">
        <f t="shared" si="19"/>
        <v>267739.54958800855</v>
      </c>
      <c r="AP23" s="17">
        <f t="shared" si="19"/>
        <v>291238.36997748143</v>
      </c>
      <c r="AQ23" s="17">
        <f t="shared" si="19"/>
        <v>315573.94949720521</v>
      </c>
      <c r="AR23" s="17">
        <f t="shared" si="19"/>
        <v>326203.3620850654</v>
      </c>
      <c r="AS23" s="17">
        <f t="shared" si="19"/>
        <v>356111.53975780081</v>
      </c>
      <c r="AT23" s="17">
        <f t="shared" si="19"/>
        <v>388007.5804537817</v>
      </c>
      <c r="AU23" s="17">
        <f t="shared" si="19"/>
        <v>377114.55955999997</v>
      </c>
      <c r="AV23" s="17">
        <f t="shared" si="19"/>
        <v>376009.18789234094</v>
      </c>
      <c r="AW23" s="17">
        <f t="shared" si="19"/>
        <v>361587.783625804</v>
      </c>
      <c r="AX23" s="17">
        <f t="shared" si="19"/>
        <v>431907.41241700947</v>
      </c>
      <c r="AY23" s="17">
        <f t="shared" si="19"/>
        <v>423360.67917055939</v>
      </c>
      <c r="AZ23" s="17">
        <f t="shared" si="19"/>
        <v>463512.00086849963</v>
      </c>
      <c r="BA23" s="17">
        <f t="shared" si="19"/>
        <v>529345.36774775584</v>
      </c>
      <c r="BB23" s="17">
        <f t="shared" si="19"/>
        <v>523228.33689999999</v>
      </c>
      <c r="BC23" s="17">
        <f t="shared" si="19"/>
        <v>545414.73132331716</v>
      </c>
      <c r="BD23" s="17">
        <f t="shared" si="19"/>
        <v>420430.11573836778</v>
      </c>
      <c r="BE23" s="17">
        <f t="shared" si="19"/>
        <v>634345.53313421772</v>
      </c>
      <c r="BF23" s="17">
        <f t="shared" si="19"/>
        <v>698691.37432362325</v>
      </c>
      <c r="BG23" s="17">
        <f t="shared" si="19"/>
        <v>722782.35746581911</v>
      </c>
      <c r="BH23" s="17">
        <f t="shared" si="19"/>
        <v>793837.95485264563</v>
      </c>
      <c r="BI23" s="17">
        <f t="shared" si="19"/>
        <v>824574.74387076346</v>
      </c>
      <c r="BJ23" s="17">
        <f t="shared" si="19"/>
        <v>968412.64880584308</v>
      </c>
      <c r="BK23" s="17">
        <f t="shared" si="19"/>
        <v>1019658.0148399293</v>
      </c>
      <c r="BL23" s="17">
        <f t="shared" si="19"/>
        <v>972274.25643000007</v>
      </c>
      <c r="BM23" s="17">
        <f t="shared" si="19"/>
        <v>1147166.5275661433</v>
      </c>
      <c r="BN23" s="17">
        <f t="shared" si="19"/>
        <v>1126714.530997307</v>
      </c>
      <c r="BO23" s="17">
        <f t="shared" ref="BO23:CT23" si="20">SUM(BO24:BO25)</f>
        <v>1212070.8784215217</v>
      </c>
      <c r="BP23" s="17">
        <f t="shared" si="20"/>
        <v>1056092.9465143511</v>
      </c>
      <c r="BQ23" s="17">
        <f t="shared" si="20"/>
        <v>1183060.9658367569</v>
      </c>
      <c r="BR23" s="17">
        <f t="shared" si="20"/>
        <v>1037606.3110200001</v>
      </c>
      <c r="BS23" s="17">
        <f t="shared" si="20"/>
        <v>941820.55388618784</v>
      </c>
      <c r="BT23" s="17">
        <f t="shared" si="20"/>
        <v>915772.77169509057</v>
      </c>
      <c r="BU23" s="17">
        <f t="shared" si="20"/>
        <v>960817.55197636096</v>
      </c>
      <c r="BV23" s="17">
        <f t="shared" si="20"/>
        <v>1054685.3026200002</v>
      </c>
      <c r="BW23" s="17">
        <f t="shared" si="20"/>
        <v>1050220.8053311743</v>
      </c>
      <c r="BX23" s="17">
        <f t="shared" si="20"/>
        <v>992184.96145044954</v>
      </c>
      <c r="BY23" s="17">
        <f t="shared" si="20"/>
        <v>1176757.8804729094</v>
      </c>
      <c r="BZ23" s="17">
        <f t="shared" si="20"/>
        <v>1164825.9871531001</v>
      </c>
      <c r="CA23" s="17">
        <f t="shared" si="20"/>
        <v>1197851.486</v>
      </c>
      <c r="CB23" s="17">
        <f t="shared" si="20"/>
        <v>1235809.908000472</v>
      </c>
      <c r="CC23" s="17">
        <f t="shared" si="20"/>
        <v>1386180.5819999999</v>
      </c>
      <c r="CD23" s="17">
        <f t="shared" si="20"/>
        <v>1534426.4003533779</v>
      </c>
      <c r="CE23" s="17">
        <f t="shared" si="20"/>
        <v>1527323.0085973074</v>
      </c>
      <c r="CF23" s="17">
        <f t="shared" si="20"/>
        <v>1599889.902024819</v>
      </c>
      <c r="CG23" s="17">
        <f t="shared" si="20"/>
        <v>1501599.4067240348</v>
      </c>
      <c r="CH23" s="17">
        <f t="shared" si="20"/>
        <v>1534756.751085493</v>
      </c>
      <c r="CI23" s="17">
        <f t="shared" si="20"/>
        <v>1487095.505604102</v>
      </c>
    </row>
    <row r="24" spans="2:87" x14ac:dyDescent="0.25">
      <c r="B24" s="24" t="s">
        <v>38</v>
      </c>
      <c r="C24" s="18">
        <v>4314.5619999999999</v>
      </c>
      <c r="D24" s="18">
        <v>3249.377</v>
      </c>
      <c r="E24" s="18">
        <v>4253.79</v>
      </c>
      <c r="F24" s="18">
        <v>4011.927662109375</v>
      </c>
      <c r="G24" s="18">
        <v>4492.9259882812503</v>
      </c>
      <c r="H24" s="18">
        <v>5313.6059999999998</v>
      </c>
      <c r="I24" s="18">
        <v>5671.9042499999996</v>
      </c>
      <c r="J24" s="18">
        <v>3701.0844999999999</v>
      </c>
      <c r="K24" s="18">
        <v>7638.4042499999996</v>
      </c>
      <c r="L24" s="18">
        <v>26742.391747218422</v>
      </c>
      <c r="M24" s="18">
        <v>7355.5944621425269</v>
      </c>
      <c r="N24" s="18">
        <v>8322.7395456305421</v>
      </c>
      <c r="O24" s="18">
        <v>9540.3530000000028</v>
      </c>
      <c r="P24" s="18">
        <v>9817.8687500000015</v>
      </c>
      <c r="Q24" s="18">
        <v>12916.104360920195</v>
      </c>
      <c r="R24" s="18">
        <v>12259.190819335001</v>
      </c>
      <c r="S24" s="18">
        <v>15061.2315</v>
      </c>
      <c r="T24" s="18">
        <v>14360.5453671875</v>
      </c>
      <c r="U24" s="18">
        <v>16745.7775</v>
      </c>
      <c r="V24" s="18">
        <v>18846.561750000001</v>
      </c>
      <c r="W24" s="18">
        <v>19621.923779496141</v>
      </c>
      <c r="X24" s="18">
        <v>19293.058173218182</v>
      </c>
      <c r="Y24" s="18">
        <v>18084.343237371446</v>
      </c>
      <c r="Z24" s="18">
        <v>18166.201882770314</v>
      </c>
      <c r="AA24" s="18">
        <v>27858.045190000001</v>
      </c>
      <c r="AB24" s="18">
        <v>19964.197059999999</v>
      </c>
      <c r="AC24" s="18">
        <v>22759.766367611206</v>
      </c>
      <c r="AD24" s="18">
        <v>29201.769897308157</v>
      </c>
      <c r="AE24" s="18">
        <v>25732.091840000001</v>
      </c>
      <c r="AF24" s="18">
        <v>28955.173995607227</v>
      </c>
      <c r="AG24" s="18">
        <v>28656.613000000001</v>
      </c>
      <c r="AH24" s="18">
        <v>26781.043635907499</v>
      </c>
      <c r="AI24" s="18">
        <v>29100.698</v>
      </c>
      <c r="AJ24" s="18">
        <v>31157.855212157665</v>
      </c>
      <c r="AK24" s="18">
        <v>26604.964200000002</v>
      </c>
      <c r="AL24" s="18">
        <v>30502.489174858398</v>
      </c>
      <c r="AM24" s="18">
        <v>21335.133989275855</v>
      </c>
      <c r="AN24" s="18">
        <v>19532.336891015002</v>
      </c>
      <c r="AO24" s="18">
        <v>19313.569647503333</v>
      </c>
      <c r="AP24" s="18">
        <v>20550.617681678115</v>
      </c>
      <c r="AQ24" s="18">
        <v>32066.609471095584</v>
      </c>
      <c r="AR24" s="18">
        <v>33383.309113150361</v>
      </c>
      <c r="AS24" s="18">
        <v>35495.630113670792</v>
      </c>
      <c r="AT24" s="18">
        <v>39992.764810000001</v>
      </c>
      <c r="AU24" s="18">
        <v>38306.610950000002</v>
      </c>
      <c r="AV24" s="18">
        <v>37188.976232945774</v>
      </c>
      <c r="AW24" s="18">
        <v>40729.636356240429</v>
      </c>
      <c r="AX24" s="18">
        <v>49180.231809999997</v>
      </c>
      <c r="AY24" s="18">
        <v>43138.429343993725</v>
      </c>
      <c r="AZ24" s="18">
        <v>35009.00394991551</v>
      </c>
      <c r="BA24" s="18">
        <v>28389.6734</v>
      </c>
      <c r="BB24" s="18">
        <v>27972.801800000001</v>
      </c>
      <c r="BC24" s="18">
        <v>28116.193789999998</v>
      </c>
      <c r="BD24" s="18">
        <v>22002.868900110599</v>
      </c>
      <c r="BE24" s="18">
        <v>30926.130660324263</v>
      </c>
      <c r="BF24" s="18">
        <v>30717.707683623317</v>
      </c>
      <c r="BG24" s="18">
        <v>30378.862615676946</v>
      </c>
      <c r="BH24" s="18">
        <v>32868.780366714105</v>
      </c>
      <c r="BI24" s="18">
        <v>35537.079271438</v>
      </c>
      <c r="BJ24" s="18">
        <v>42040.249431219156</v>
      </c>
      <c r="BK24" s="18">
        <v>41189.736115340573</v>
      </c>
      <c r="BL24" s="18">
        <v>35137.04737</v>
      </c>
      <c r="BM24" s="18">
        <v>36966.816282759515</v>
      </c>
      <c r="BN24" s="18">
        <v>36485.222918711283</v>
      </c>
      <c r="BO24" s="18">
        <v>41558.724237040704</v>
      </c>
      <c r="BP24" s="18">
        <v>37797.134274832104</v>
      </c>
      <c r="BQ24" s="18">
        <v>42927.847420568723</v>
      </c>
      <c r="BR24" s="18">
        <v>38263.165286349344</v>
      </c>
      <c r="BS24" s="18">
        <v>34011.672380145261</v>
      </c>
      <c r="BT24" s="18">
        <v>31946.79249333277</v>
      </c>
      <c r="BU24" s="18">
        <v>38139.513092163666</v>
      </c>
      <c r="BV24" s="18">
        <v>42064.578720012098</v>
      </c>
      <c r="BW24" s="18">
        <v>42238.432034538113</v>
      </c>
      <c r="BX24" s="18">
        <v>39568.195099999997</v>
      </c>
      <c r="BY24" s="18">
        <v>46942.201780000003</v>
      </c>
      <c r="BZ24" s="18">
        <v>46427.766109999997</v>
      </c>
      <c r="CA24" s="18">
        <v>47634.031000000003</v>
      </c>
      <c r="CB24" s="18">
        <v>49186.221000000005</v>
      </c>
      <c r="CC24" s="18">
        <v>55367.883000000002</v>
      </c>
      <c r="CD24" s="18">
        <v>61146.365000000005</v>
      </c>
      <c r="CE24" s="18">
        <v>60874.850160000002</v>
      </c>
      <c r="CF24" s="18">
        <v>63789.634115246568</v>
      </c>
      <c r="CG24" s="18">
        <v>59829.207590142105</v>
      </c>
      <c r="CH24" s="18">
        <v>61190.830739436919</v>
      </c>
      <c r="CI24" s="18">
        <v>59529.374634867396</v>
      </c>
    </row>
    <row r="25" spans="2:87" x14ac:dyDescent="0.25">
      <c r="B25" s="24" t="s">
        <v>39</v>
      </c>
      <c r="C25" s="18">
        <v>3773.4340000000002</v>
      </c>
      <c r="D25" s="18">
        <v>3825.9609999999998</v>
      </c>
      <c r="E25" s="18">
        <v>4462.5069999999996</v>
      </c>
      <c r="F25" s="18">
        <v>4583.4170000000004</v>
      </c>
      <c r="G25" s="18">
        <v>5418.7209999999995</v>
      </c>
      <c r="H25" s="18">
        <v>5791.5870000000004</v>
      </c>
      <c r="I25" s="18">
        <v>6130.6170000000002</v>
      </c>
      <c r="J25" s="18">
        <v>16826.603617637986</v>
      </c>
      <c r="K25" s="18">
        <v>31515.743999999999</v>
      </c>
      <c r="L25" s="18">
        <v>36497.447973207578</v>
      </c>
      <c r="M25" s="18">
        <v>44856.353023119475</v>
      </c>
      <c r="N25" s="18">
        <v>47879.776954369459</v>
      </c>
      <c r="O25" s="18">
        <v>71306.415000000008</v>
      </c>
      <c r="P25" s="18">
        <v>77972.947</v>
      </c>
      <c r="Q25" s="18">
        <v>85288.283085937495</v>
      </c>
      <c r="R25" s="18">
        <v>90822.770315429021</v>
      </c>
      <c r="S25" s="18">
        <v>100135.95700952178</v>
      </c>
      <c r="T25" s="18">
        <v>105234.90133593749</v>
      </c>
      <c r="U25" s="18">
        <v>119055.63500000001</v>
      </c>
      <c r="V25" s="18">
        <v>127148.50899999999</v>
      </c>
      <c r="W25" s="18">
        <v>144873.6970020959</v>
      </c>
      <c r="X25" s="18">
        <v>141197.61415358642</v>
      </c>
      <c r="Y25" s="18">
        <v>137531.82394239237</v>
      </c>
      <c r="Z25" s="18">
        <v>161223.64162968565</v>
      </c>
      <c r="AA25" s="18">
        <v>261318.34120619021</v>
      </c>
      <c r="AB25" s="18">
        <v>141903.91456</v>
      </c>
      <c r="AC25" s="18">
        <v>160681.77361608474</v>
      </c>
      <c r="AD25" s="18">
        <v>159954.52287916373</v>
      </c>
      <c r="AE25" s="18">
        <v>181677.43559020312</v>
      </c>
      <c r="AF25" s="18">
        <v>215418.89627420274</v>
      </c>
      <c r="AG25" s="18">
        <v>244989.18700000001</v>
      </c>
      <c r="AH25" s="18">
        <v>235890.85027486982</v>
      </c>
      <c r="AI25" s="18">
        <v>250009.095</v>
      </c>
      <c r="AJ25" s="18">
        <v>191980.12352346734</v>
      </c>
      <c r="AK25" s="18">
        <v>199530.97899999999</v>
      </c>
      <c r="AL25" s="18">
        <v>214723.87598072071</v>
      </c>
      <c r="AM25" s="18">
        <v>235903.09291172019</v>
      </c>
      <c r="AN25" s="18">
        <v>254650.59110194127</v>
      </c>
      <c r="AO25" s="18">
        <v>248425.97994050523</v>
      </c>
      <c r="AP25" s="18">
        <v>270687.75229580334</v>
      </c>
      <c r="AQ25" s="18">
        <v>283507.3400261096</v>
      </c>
      <c r="AR25" s="18">
        <v>292820.05297191505</v>
      </c>
      <c r="AS25" s="18">
        <v>320615.90964413004</v>
      </c>
      <c r="AT25" s="18">
        <v>348014.81564378168</v>
      </c>
      <c r="AU25" s="18">
        <v>338807.94860999996</v>
      </c>
      <c r="AV25" s="18">
        <v>338820.21165939514</v>
      </c>
      <c r="AW25" s="18">
        <v>320858.14726956357</v>
      </c>
      <c r="AX25" s="18">
        <v>382727.18060700945</v>
      </c>
      <c r="AY25" s="18">
        <v>380222.24982656568</v>
      </c>
      <c r="AZ25" s="18">
        <v>428502.9969185841</v>
      </c>
      <c r="BA25" s="18">
        <v>500955.69434775587</v>
      </c>
      <c r="BB25" s="18">
        <v>495255.53509999998</v>
      </c>
      <c r="BC25" s="18">
        <v>517298.53753331711</v>
      </c>
      <c r="BD25" s="18">
        <v>398427.24683825718</v>
      </c>
      <c r="BE25" s="18">
        <v>603419.40247389348</v>
      </c>
      <c r="BF25" s="18">
        <v>667973.66663999995</v>
      </c>
      <c r="BG25" s="18">
        <v>692403.49485014216</v>
      </c>
      <c r="BH25" s="18">
        <v>760969.17448593152</v>
      </c>
      <c r="BI25" s="18">
        <v>789037.66459932551</v>
      </c>
      <c r="BJ25" s="18">
        <v>926372.3993746239</v>
      </c>
      <c r="BK25" s="18">
        <v>978468.27872458869</v>
      </c>
      <c r="BL25" s="18">
        <v>937137.20906000002</v>
      </c>
      <c r="BM25" s="18">
        <v>1110199.7112833839</v>
      </c>
      <c r="BN25" s="18">
        <v>1090229.3080785957</v>
      </c>
      <c r="BO25" s="18">
        <v>1170512.1541844811</v>
      </c>
      <c r="BP25" s="18">
        <v>1018295.812239519</v>
      </c>
      <c r="BQ25" s="18">
        <v>1140133.1184161881</v>
      </c>
      <c r="BR25" s="18">
        <v>999343.14573365077</v>
      </c>
      <c r="BS25" s="18">
        <v>907808.88150604255</v>
      </c>
      <c r="BT25" s="18">
        <v>883825.97920175781</v>
      </c>
      <c r="BU25" s="18">
        <v>922678.03888419725</v>
      </c>
      <c r="BV25" s="18">
        <v>1012620.723899988</v>
      </c>
      <c r="BW25" s="18">
        <v>1007982.3732966362</v>
      </c>
      <c r="BX25" s="18">
        <v>952616.76635044953</v>
      </c>
      <c r="BY25" s="18">
        <v>1129815.6786929094</v>
      </c>
      <c r="BZ25" s="18">
        <v>1118398.2210431001</v>
      </c>
      <c r="CA25" s="18">
        <v>1150217.4550000001</v>
      </c>
      <c r="CB25" s="18">
        <v>1186623.6870004721</v>
      </c>
      <c r="CC25" s="18">
        <v>1330812.699</v>
      </c>
      <c r="CD25" s="18">
        <v>1473280.0353533779</v>
      </c>
      <c r="CE25" s="18">
        <v>1466448.1584373075</v>
      </c>
      <c r="CF25" s="18">
        <v>1536100.2679095725</v>
      </c>
      <c r="CG25" s="18">
        <v>1441770.1991338928</v>
      </c>
      <c r="CH25" s="18">
        <v>1473565.9203460561</v>
      </c>
      <c r="CI25" s="18">
        <v>1427566.1309692347</v>
      </c>
    </row>
    <row r="26" spans="2:87" x14ac:dyDescent="0.25"/>
    <row r="27" spans="2:87" x14ac:dyDescent="0.25">
      <c r="B27" s="23" t="s">
        <v>40</v>
      </c>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row>
    <row r="28" spans="2:87" x14ac:dyDescent="0.25">
      <c r="B28" s="1" t="s">
        <v>41</v>
      </c>
      <c r="C28" s="18">
        <v>36.855333704490114</v>
      </c>
      <c r="D28" s="18">
        <v>47.245587827664721</v>
      </c>
      <c r="E28" s="18">
        <v>43.772235609183859</v>
      </c>
      <c r="F28" s="18">
        <v>96.057363556096377</v>
      </c>
      <c r="G28" s="18">
        <v>96.72051240273413</v>
      </c>
      <c r="H28" s="18">
        <v>88.65775204152088</v>
      </c>
      <c r="I28" s="18">
        <v>86.799021721484323</v>
      </c>
      <c r="J28" s="18">
        <v>106.90715683471447</v>
      </c>
      <c r="K28" s="18">
        <v>55.15382800072112</v>
      </c>
      <c r="L28" s="18">
        <v>13.547322172513272</v>
      </c>
      <c r="M28" s="18">
        <v>38.7425136357067</v>
      </c>
      <c r="N28" s="18">
        <v>40.586311182464861</v>
      </c>
      <c r="O28" s="18">
        <v>50.315927506168194</v>
      </c>
      <c r="P28" s="18">
        <v>40.296889107843498</v>
      </c>
      <c r="Q28" s="18">
        <v>36.742615147063439</v>
      </c>
      <c r="R28" s="18">
        <v>36.168507542487241</v>
      </c>
      <c r="S28" s="18">
        <v>28.258371077770342</v>
      </c>
      <c r="T28" s="18">
        <v>23.825145815729766</v>
      </c>
      <c r="U28" s="18">
        <v>27.76037798168954</v>
      </c>
      <c r="V28" s="18">
        <v>30.652532850751914</v>
      </c>
      <c r="W28" s="18">
        <v>26.707511689759645</v>
      </c>
      <c r="X28" s="18">
        <v>22.87810728465421</v>
      </c>
      <c r="Y28" s="18">
        <v>24.386593301918147</v>
      </c>
      <c r="Z28" s="18">
        <v>18.022640186292595</v>
      </c>
      <c r="AA28" s="18">
        <v>14.087685736927819</v>
      </c>
      <c r="AB28" s="18">
        <v>20.504064250611421</v>
      </c>
      <c r="AC28" s="18">
        <v>18.84196396961088</v>
      </c>
      <c r="AD28" s="18">
        <v>15.342043253311388</v>
      </c>
      <c r="AE28" s="18">
        <v>15.759631537686015</v>
      </c>
      <c r="AF28" s="18">
        <v>14.728382221777636</v>
      </c>
      <c r="AG28" s="18">
        <v>16.509555472597189</v>
      </c>
      <c r="AH28" s="18">
        <v>16.663574935171905</v>
      </c>
      <c r="AI28" s="18">
        <v>16.586457937988744</v>
      </c>
      <c r="AJ28" s="18">
        <v>13.232993688060716</v>
      </c>
      <c r="AK28" s="18">
        <v>16.78356587883863</v>
      </c>
      <c r="AL28" s="18">
        <v>13.964888176622456</v>
      </c>
      <c r="AM28" s="18">
        <v>18.573303253351288</v>
      </c>
      <c r="AN28" s="18">
        <v>20.231884026124096</v>
      </c>
      <c r="AO28" s="18">
        <v>21.188319836902412</v>
      </c>
      <c r="AP28" s="18">
        <v>20.237914443970563</v>
      </c>
      <c r="AQ28" s="18">
        <v>15.179756877289206</v>
      </c>
      <c r="AR28" s="18">
        <v>12.479368406869813</v>
      </c>
      <c r="AS28" s="18">
        <v>10.798898862752193</v>
      </c>
      <c r="AT28" s="18">
        <v>8.8065570450912176</v>
      </c>
      <c r="AU28" s="18">
        <v>9.4700097302570736</v>
      </c>
      <c r="AV28" s="18">
        <v>10.362031161717157</v>
      </c>
      <c r="AW28" s="18">
        <v>9.2611075529347406</v>
      </c>
      <c r="AX28" s="18">
        <v>8.5342187042233491</v>
      </c>
      <c r="AY28" s="18">
        <v>10.345342033837426</v>
      </c>
      <c r="AZ28" s="18">
        <v>8.4327597354419428</v>
      </c>
      <c r="BA28" s="18">
        <v>11.600657284062253</v>
      </c>
      <c r="BB28" s="18">
        <v>11.75079247398806</v>
      </c>
      <c r="BC28" s="18">
        <v>11.564810629796407</v>
      </c>
      <c r="BD28" s="18">
        <v>14.002740488114997</v>
      </c>
      <c r="BE28" s="18">
        <v>10.166398883044835</v>
      </c>
      <c r="BF28" s="18">
        <v>10.13437554294177</v>
      </c>
      <c r="BG28" s="18">
        <v>9.0938469314428083</v>
      </c>
      <c r="BH28" s="18">
        <v>7.1916193092314336</v>
      </c>
      <c r="BI28" s="18">
        <v>6.563598720790206</v>
      </c>
      <c r="BJ28" s="18">
        <v>6.4087240018703193</v>
      </c>
      <c r="BK28" s="18">
        <v>6.3150215930483418</v>
      </c>
      <c r="BL28" s="18">
        <v>4.2131270027838603</v>
      </c>
      <c r="BM28" s="18">
        <v>4.1495574395350561</v>
      </c>
      <c r="BN28" s="18">
        <v>3.0144505929549861</v>
      </c>
      <c r="BO28" s="18">
        <v>3.8591826438039503</v>
      </c>
      <c r="BP28" s="18">
        <v>6.7842817657975445</v>
      </c>
      <c r="BQ28" s="18">
        <v>6.2027258463759987</v>
      </c>
      <c r="BR28" s="18">
        <v>7.2453984444096076</v>
      </c>
      <c r="BS28" s="18">
        <v>7.7609747728542775</v>
      </c>
      <c r="BT28" s="18">
        <v>8.2183405779645824</v>
      </c>
      <c r="BU28" s="18">
        <v>6.8998222932596676</v>
      </c>
      <c r="BV28" s="18">
        <v>6.8457564019602799</v>
      </c>
      <c r="BW28" s="18">
        <v>6.6804737869545505</v>
      </c>
      <c r="BX28" s="18">
        <v>6.3149624301114473</v>
      </c>
      <c r="BY28" s="18">
        <v>6.10915745241903</v>
      </c>
      <c r="BZ28" s="18">
        <v>5.8323436259754642</v>
      </c>
      <c r="CA28" s="18">
        <v>5.6477962312578347</v>
      </c>
      <c r="CB28" s="18">
        <v>5.5118857347857837</v>
      </c>
      <c r="CC28" s="18">
        <v>5.1516238709390505</v>
      </c>
      <c r="CD28" s="18">
        <v>4.7275449609968883</v>
      </c>
      <c r="CE28" s="18">
        <v>4.4772046048150864</v>
      </c>
      <c r="CF28" s="18">
        <v>4.4697458357294257</v>
      </c>
      <c r="CG28" s="18">
        <v>4.7822669413612466</v>
      </c>
      <c r="CH28" s="18">
        <v>4.8751478346469677</v>
      </c>
      <c r="CI28" s="18">
        <v>4.9360732423603926</v>
      </c>
    </row>
    <row r="29" spans="2:87" x14ac:dyDescent="0.25">
      <c r="B29" s="1" t="s">
        <v>42</v>
      </c>
      <c r="C29" s="18">
        <v>56.678030520586503</v>
      </c>
      <c r="D29" s="18">
        <v>45.997357816921401</v>
      </c>
      <c r="E29" s="18">
        <v>41.297507897775311</v>
      </c>
      <c r="F29" s="18">
        <v>41.746307631600793</v>
      </c>
      <c r="G29" s="18">
        <v>38.918163571417836</v>
      </c>
      <c r="H29" s="18">
        <v>41.290211785761379</v>
      </c>
      <c r="I29" s="18">
        <v>47.811889537720397</v>
      </c>
      <c r="J29" s="18">
        <v>28.230221206186378</v>
      </c>
      <c r="K29" s="18">
        <v>20.171790790905515</v>
      </c>
      <c r="L29" s="18">
        <v>28.44098059456239</v>
      </c>
      <c r="M29" s="18">
        <v>19.372647189637728</v>
      </c>
      <c r="N29" s="18">
        <v>15.656188124785603</v>
      </c>
      <c r="O29" s="18">
        <v>15.932347640132498</v>
      </c>
      <c r="P29" s="18">
        <v>12.924274833515554</v>
      </c>
      <c r="Q29" s="18">
        <v>15.239252160320524</v>
      </c>
      <c r="R29" s="18">
        <v>12.812973844950518</v>
      </c>
      <c r="S29" s="18">
        <v>12.244885493869166</v>
      </c>
      <c r="T29" s="18">
        <v>11.404395459727112</v>
      </c>
      <c r="U29" s="18">
        <v>12.034192181931067</v>
      </c>
      <c r="V29" s="18">
        <v>10.080303228993433</v>
      </c>
      <c r="W29" s="18">
        <v>9.4321377249114402</v>
      </c>
      <c r="X29" s="18">
        <v>11.386063478129859</v>
      </c>
      <c r="Y29" s="18">
        <v>12.075377993025286</v>
      </c>
      <c r="Z29" s="18">
        <v>10.722862244114138</v>
      </c>
      <c r="AA29" s="18">
        <v>6.1470368847994168</v>
      </c>
      <c r="AB29" s="18">
        <v>12.384514284395033</v>
      </c>
      <c r="AC29" s="18">
        <v>11.576684731075295</v>
      </c>
      <c r="AD29" s="18">
        <v>13.121188078231318</v>
      </c>
      <c r="AE29" s="18">
        <v>10.895965254911923</v>
      </c>
      <c r="AF29" s="18">
        <v>7.9722260488089889</v>
      </c>
      <c r="AG29" s="18">
        <v>9.5538490389530111</v>
      </c>
      <c r="AH29" s="18">
        <v>11.050429672997732</v>
      </c>
      <c r="AI29" s="18">
        <v>11.620458489049332</v>
      </c>
      <c r="AJ29" s="18">
        <v>10.339099759767446</v>
      </c>
      <c r="AK29" s="18">
        <v>9.7239469271339001</v>
      </c>
      <c r="AL29" s="18">
        <v>10.147814121326755</v>
      </c>
      <c r="AM29" s="18">
        <v>9.4364736031550951</v>
      </c>
      <c r="AN29" s="18">
        <v>9.1110528827579653</v>
      </c>
      <c r="AO29" s="18">
        <v>9.1540828008851118</v>
      </c>
      <c r="AP29" s="18">
        <v>9.3347218299001646</v>
      </c>
      <c r="AQ29" s="18">
        <v>8.8211782507571019</v>
      </c>
      <c r="AR29" s="18">
        <v>8.4390248431298254</v>
      </c>
      <c r="AS29" s="18">
        <v>7.372849902885517</v>
      </c>
      <c r="AT29" s="18">
        <v>7.0397231473395632</v>
      </c>
      <c r="AU29" s="18">
        <v>8.0115914814549019</v>
      </c>
      <c r="AV29" s="18">
        <v>8.1094127053672374</v>
      </c>
      <c r="AW29" s="18">
        <v>8.130020460676306</v>
      </c>
      <c r="AX29" s="18">
        <v>7.3947299107838314</v>
      </c>
      <c r="AY29" s="18">
        <v>7.3612614529279954</v>
      </c>
      <c r="AZ29" s="18">
        <v>6.3208591985363469</v>
      </c>
      <c r="BA29" s="18">
        <v>6.110750702945583</v>
      </c>
      <c r="BB29" s="18">
        <v>5.9987438472996093</v>
      </c>
      <c r="BC29" s="18">
        <v>5.8782405928842323</v>
      </c>
      <c r="BD29" s="18">
        <v>6.3085050974544181</v>
      </c>
      <c r="BE29" s="18">
        <v>5.5773994297380609</v>
      </c>
      <c r="BF29" s="18">
        <v>5.3601466275297946</v>
      </c>
      <c r="BG29" s="18">
        <v>4.8548633277171618</v>
      </c>
      <c r="BH29" s="18">
        <v>4.38379715307972</v>
      </c>
      <c r="BI29" s="18">
        <v>3.5334082175318162</v>
      </c>
      <c r="BJ29" s="18">
        <v>3.4583633970153986</v>
      </c>
      <c r="BK29" s="18">
        <v>3.340044053660896</v>
      </c>
      <c r="BL29" s="18">
        <v>3.1591091257169479</v>
      </c>
      <c r="BM29" s="18">
        <v>3.062321498499295</v>
      </c>
      <c r="BN29" s="18">
        <v>3.0313864241015862</v>
      </c>
      <c r="BO29" s="18">
        <v>2.9840878364977881</v>
      </c>
      <c r="BP29" s="18">
        <v>3.2416167902865287</v>
      </c>
      <c r="BQ29" s="18">
        <v>3.0247376470570555</v>
      </c>
      <c r="BR29" s="18">
        <v>3.5304920303135199</v>
      </c>
      <c r="BS29" s="18">
        <v>3.7118233382287995</v>
      </c>
      <c r="BT29" s="18">
        <v>3.8064743045198584</v>
      </c>
      <c r="BU29" s="18">
        <v>3.4485361539893442</v>
      </c>
      <c r="BV29" s="18">
        <v>3.3709116502881749</v>
      </c>
      <c r="BW29" s="18">
        <v>3.3408426883477071</v>
      </c>
      <c r="BX29" s="18">
        <v>3.1447139073402166</v>
      </c>
      <c r="BY29" s="18">
        <v>2.9939316325545198</v>
      </c>
      <c r="BZ29" s="18">
        <v>2.8701358532536254</v>
      </c>
      <c r="CA29" s="18">
        <v>2.8265490824551458</v>
      </c>
      <c r="CB29" s="18">
        <v>2.7549470905385496</v>
      </c>
      <c r="CC29" s="18">
        <v>2.5886833779496272</v>
      </c>
      <c r="CD29" s="18">
        <v>2.3586782160187729</v>
      </c>
      <c r="CE29" s="18">
        <v>2.2200880646470647</v>
      </c>
      <c r="CF29" s="18">
        <v>2.2062180902885804</v>
      </c>
      <c r="CG29" s="18">
        <v>2.3432846104610361</v>
      </c>
      <c r="CH29" s="18">
        <v>2.4110860675089429</v>
      </c>
      <c r="CI29" s="18">
        <v>2.4254160005407726</v>
      </c>
    </row>
    <row r="30" spans="2:87" x14ac:dyDescent="0.25"/>
    <row r="31" spans="2:87" x14ac:dyDescent="0.25"/>
    <row r="32" spans="2:87" x14ac:dyDescent="0.25">
      <c r="B32" s="21" t="s">
        <v>43</v>
      </c>
      <c r="C32" s="27">
        <v>1171.6111912085096</v>
      </c>
      <c r="D32" s="27">
        <v>1148.9218076974171</v>
      </c>
      <c r="E32" s="27">
        <v>1261.5317577811468</v>
      </c>
      <c r="F32" s="27">
        <v>1297.8778810673246</v>
      </c>
      <c r="G32" s="27">
        <v>1430.1805527550227</v>
      </c>
      <c r="H32" s="27">
        <v>1575.9909842340594</v>
      </c>
      <c r="I32" s="27">
        <v>1280.1728390836074</v>
      </c>
      <c r="J32" s="27">
        <v>1044.4826278172852</v>
      </c>
      <c r="K32" s="27">
        <v>1094.1540039958397</v>
      </c>
      <c r="L32" s="27">
        <v>1495.8366291973468</v>
      </c>
      <c r="M32" s="27">
        <v>1274.040070791156</v>
      </c>
      <c r="N32" s="27">
        <v>1063.8681376507034</v>
      </c>
      <c r="O32" s="27">
        <v>1285.9584691477071</v>
      </c>
      <c r="P32" s="27">
        <v>1072.978581232423</v>
      </c>
      <c r="Q32" s="27">
        <v>1617.6982109871756</v>
      </c>
      <c r="R32" s="27">
        <v>1484.2409503236565</v>
      </c>
      <c r="S32" s="27">
        <v>1463.7273206746206</v>
      </c>
      <c r="T32" s="27">
        <v>1432.2219875145015</v>
      </c>
      <c r="U32" s="27">
        <v>1686.7097511891725</v>
      </c>
      <c r="V32" s="27">
        <v>1597.0768883895669</v>
      </c>
      <c r="W32" s="27">
        <v>1444.4395031255647</v>
      </c>
      <c r="X32" s="27">
        <v>1423.6865781885592</v>
      </c>
      <c r="Y32" s="27">
        <v>1653.4040205242607</v>
      </c>
      <c r="Z32" s="27">
        <v>1607.6266537303768</v>
      </c>
      <c r="AA32" s="27">
        <v>1612.3894182127319</v>
      </c>
      <c r="AB32" s="27">
        <v>1878.46626195521</v>
      </c>
      <c r="AC32" s="27">
        <v>1981.640556208547</v>
      </c>
      <c r="AD32" s="27">
        <v>2042.8527619484282</v>
      </c>
      <c r="AE32" s="27">
        <v>2008.9293831188572</v>
      </c>
      <c r="AF32" s="27">
        <v>1745.6926330591036</v>
      </c>
      <c r="AG32" s="27">
        <v>2244.3317926297345</v>
      </c>
      <c r="AH32" s="27">
        <v>2390.4842973943187</v>
      </c>
      <c r="AI32" s="27">
        <v>2414.7336077018672</v>
      </c>
      <c r="AJ32" s="27">
        <v>2042.4616050818174</v>
      </c>
      <c r="AK32" s="27">
        <v>1756.1052388057428</v>
      </c>
      <c r="AL32" s="27">
        <v>1864.7240761281028</v>
      </c>
      <c r="AM32" s="27">
        <v>1798.3349650310547</v>
      </c>
      <c r="AN32" s="27">
        <v>1855.4601435252682</v>
      </c>
      <c r="AO32" s="27">
        <v>2638.3585691781818</v>
      </c>
      <c r="AP32" s="27">
        <v>1913.4275035647481</v>
      </c>
      <c r="AQ32" s="27">
        <v>1900.4942767713112</v>
      </c>
      <c r="AR32" s="27">
        <v>1794.5033095037174</v>
      </c>
      <c r="AS32" s="27">
        <v>1437.8652727933707</v>
      </c>
      <c r="AT32" s="27">
        <v>1444.0787549092709</v>
      </c>
      <c r="AU32" s="27">
        <v>1573.4888951935432</v>
      </c>
      <c r="AV32" s="27">
        <v>1534.6383756636626</v>
      </c>
      <c r="AW32" s="27">
        <v>1461.7956364214579</v>
      </c>
      <c r="AX32" s="27">
        <v>1613.9653348534446</v>
      </c>
      <c r="AY32" s="27">
        <v>1579.6364214122757</v>
      </c>
      <c r="AZ32" s="27">
        <v>1419.9943311219954</v>
      </c>
      <c r="BA32" s="27">
        <v>1605.9927523779252</v>
      </c>
      <c r="BB32" s="27">
        <v>1731.9006648600305</v>
      </c>
      <c r="BC32" s="27">
        <v>1752.8084912561719</v>
      </c>
      <c r="BD32" s="27">
        <v>1521.4286843489238</v>
      </c>
      <c r="BE32" s="27">
        <v>1888.0565010627192</v>
      </c>
      <c r="BF32" s="27">
        <v>1951.8845472918326</v>
      </c>
      <c r="BG32" s="27">
        <v>1785.2787704065759</v>
      </c>
      <c r="BH32" s="27">
        <v>1739.6832303099984</v>
      </c>
      <c r="BI32" s="27">
        <v>1460.107759977808</v>
      </c>
      <c r="BJ32" s="27">
        <v>1644.6093547564851</v>
      </c>
      <c r="BK32" s="27">
        <v>1659.35201672837</v>
      </c>
      <c r="BL32" s="27">
        <v>1490.2256426710348</v>
      </c>
      <c r="BM32" s="27">
        <v>1649.5465820748984</v>
      </c>
      <c r="BN32" s="27">
        <v>1571.8425425405596</v>
      </c>
      <c r="BO32" s="27">
        <v>1674.8447627493454</v>
      </c>
      <c r="BP32" s="27">
        <v>1624.3145568388798</v>
      </c>
      <c r="BQ32" s="27">
        <v>1733.7451688720053</v>
      </c>
      <c r="BR32" s="27">
        <v>1803.5752441226525</v>
      </c>
      <c r="BS32" s="27">
        <v>1700.387093445974</v>
      </c>
      <c r="BT32" s="27">
        <v>1710.9856493227242</v>
      </c>
      <c r="BU32" s="27">
        <v>1609.2931572390023</v>
      </c>
      <c r="BV32" s="27">
        <v>1666.2437476050177</v>
      </c>
      <c r="BW32" s="27">
        <v>1597.2886974885068</v>
      </c>
      <c r="BX32" s="27">
        <v>1421.0761906851581</v>
      </c>
      <c r="BY32" s="27">
        <v>1617.7103741301669</v>
      </c>
      <c r="BZ32" s="27">
        <v>1522.1008440915543</v>
      </c>
      <c r="CA32" s="27">
        <v>1507.7524981001247</v>
      </c>
      <c r="CB32" s="27">
        <v>1521.1332158204577</v>
      </c>
      <c r="CC32" s="27">
        <v>1757.1759889678576</v>
      </c>
      <c r="CD32" s="27">
        <v>1703.011382827849</v>
      </c>
      <c r="CE32" s="27">
        <v>1565.4675256600794</v>
      </c>
      <c r="CF32" s="27">
        <v>1630.0051233831455</v>
      </c>
      <c r="CG32" s="27">
        <v>1645.7335717192132</v>
      </c>
      <c r="CH32" s="27">
        <v>1806.8690197956623</v>
      </c>
      <c r="CI32" s="27">
        <v>1805.0186208129558</v>
      </c>
    </row>
    <row r="33" spans="2:87" x14ac:dyDescent="0.25">
      <c r="B33" s="1" t="s">
        <v>46</v>
      </c>
      <c r="C33" s="18">
        <v>854.50821605549038</v>
      </c>
      <c r="D33" s="18">
        <v>833.67251718806006</v>
      </c>
      <c r="E33" s="18">
        <v>939.18295660086562</v>
      </c>
      <c r="F33" s="18">
        <v>950.48993584889843</v>
      </c>
      <c r="G33" s="18">
        <v>1052.7544897164196</v>
      </c>
      <c r="H33" s="18">
        <v>1154.2760192741923</v>
      </c>
      <c r="I33" s="18">
        <v>932.5610041671797</v>
      </c>
      <c r="J33" s="18">
        <v>587.81068873875699</v>
      </c>
      <c r="K33" s="18">
        <v>553.68638321893968</v>
      </c>
      <c r="L33" s="18">
        <v>487.33570081332255</v>
      </c>
      <c r="M33" s="18">
        <v>399.66932260199223</v>
      </c>
      <c r="N33" s="18">
        <v>599.2253057238072</v>
      </c>
      <c r="O33" s="18">
        <v>613.85600136478593</v>
      </c>
      <c r="P33" s="18">
        <v>469.36046502376541</v>
      </c>
      <c r="Q33" s="18">
        <v>550.88436041171224</v>
      </c>
      <c r="R33" s="18">
        <v>526.02457601422236</v>
      </c>
      <c r="S33" s="18">
        <v>485.42108028903777</v>
      </c>
      <c r="T33" s="18">
        <v>412.41861037165455</v>
      </c>
      <c r="U33" s="18">
        <v>542.98281010261826</v>
      </c>
      <c r="V33" s="18">
        <v>649.52300409662939</v>
      </c>
      <c r="W33" s="18">
        <v>511.71630210531106</v>
      </c>
      <c r="X33" s="18">
        <v>389.88245345710283</v>
      </c>
      <c r="Y33" s="18">
        <v>455.2690651253389</v>
      </c>
      <c r="Z33" s="18">
        <v>339.11844500428344</v>
      </c>
      <c r="AA33" s="18">
        <v>335.29611583158078</v>
      </c>
      <c r="AB33" s="18">
        <v>415.10173457654224</v>
      </c>
      <c r="AC33" s="18">
        <v>438.45937342702769</v>
      </c>
      <c r="AD33" s="18">
        <v>404.26377414471102</v>
      </c>
      <c r="AE33" s="18">
        <v>380.39376787964915</v>
      </c>
      <c r="AF33" s="18">
        <v>435.27234693499702</v>
      </c>
      <c r="AG33" s="18">
        <v>542.21609427622616</v>
      </c>
      <c r="AH33" s="18">
        <v>455.67224156225484</v>
      </c>
      <c r="AI33" s="18">
        <v>509.96577179168628</v>
      </c>
      <c r="AJ33" s="18">
        <v>496.63310421847081</v>
      </c>
      <c r="AK33" s="18">
        <v>418.96379797731009</v>
      </c>
      <c r="AL33" s="18">
        <v>374.71913511313733</v>
      </c>
      <c r="AM33" s="18">
        <v>335.17776572950123</v>
      </c>
      <c r="AN33" s="18">
        <v>369.17567060857982</v>
      </c>
      <c r="AO33" s="18">
        <v>386.98551614063422</v>
      </c>
      <c r="AP33" s="18">
        <v>362.67982832514815</v>
      </c>
      <c r="AQ33" s="18">
        <v>416.16437820308306</v>
      </c>
      <c r="AR33" s="18">
        <v>336.8660760065834</v>
      </c>
      <c r="AS33" s="18">
        <v>250.7719611701348</v>
      </c>
      <c r="AT33" s="18">
        <v>224.01168572990238</v>
      </c>
      <c r="AU33" s="18">
        <v>224.09639288519287</v>
      </c>
      <c r="AV33" s="18">
        <v>253.68735480934174</v>
      </c>
      <c r="AW33" s="18">
        <v>249.71468548511885</v>
      </c>
      <c r="AX33" s="18">
        <v>281.46718155898066</v>
      </c>
      <c r="AY33" s="18">
        <v>293.32354871298088</v>
      </c>
      <c r="AZ33" s="18">
        <v>191.48160026296321</v>
      </c>
      <c r="BA33" s="18">
        <v>243.12844312799049</v>
      </c>
      <c r="BB33" s="18">
        <v>243.45977454617343</v>
      </c>
      <c r="BC33" s="18">
        <v>237.46309745775963</v>
      </c>
      <c r="BD33" s="18">
        <v>230.36237584844778</v>
      </c>
      <c r="BE33" s="18">
        <v>222.1991690356183</v>
      </c>
      <c r="BF33" s="18">
        <v>216.62389609738295</v>
      </c>
      <c r="BG33" s="18">
        <v>188.40835837615452</v>
      </c>
      <c r="BH33" s="18">
        <v>159.05714607672419</v>
      </c>
      <c r="BI33" s="18">
        <v>156.38096837508093</v>
      </c>
      <c r="BJ33" s="18">
        <v>174.51708064270713</v>
      </c>
      <c r="BK33" s="18">
        <v>167.86989914174708</v>
      </c>
      <c r="BL33" s="18">
        <v>99.277628574542064</v>
      </c>
      <c r="BM33" s="18">
        <v>97.05494792303881</v>
      </c>
      <c r="BN33" s="18">
        <v>69.183602108165928</v>
      </c>
      <c r="BO33" s="18">
        <v>98.590512206023547</v>
      </c>
      <c r="BP33" s="18">
        <v>159.83285901198366</v>
      </c>
      <c r="BQ33" s="18">
        <v>173.17237376250037</v>
      </c>
      <c r="BR33" s="18">
        <v>186.30811512672349</v>
      </c>
      <c r="BS33" s="18">
        <v>173.91504356043257</v>
      </c>
      <c r="BT33" s="18">
        <v>172.79435703279708</v>
      </c>
      <c r="BU33" s="18">
        <v>172.99888024088469</v>
      </c>
      <c r="BV33" s="18">
        <v>185.97919294810464</v>
      </c>
      <c r="BW33" s="18">
        <v>175.77230989047939</v>
      </c>
      <c r="BX33" s="18">
        <v>160.32233993461895</v>
      </c>
      <c r="BY33" s="18">
        <v>183.68442071240665</v>
      </c>
      <c r="BZ33" s="18">
        <v>173.22756259442664</v>
      </c>
      <c r="CA33" s="18">
        <v>167.64870692114911</v>
      </c>
      <c r="CB33" s="18">
        <v>192.0821851721924</v>
      </c>
      <c r="CC33" s="18">
        <v>194.23355989777446</v>
      </c>
      <c r="CD33" s="18">
        <v>189.29532671027965</v>
      </c>
      <c r="CE33" s="18">
        <v>177.09691094654804</v>
      </c>
      <c r="CF33" s="18">
        <v>184.16346525304948</v>
      </c>
      <c r="CG33" s="18">
        <v>190.1801631728533</v>
      </c>
      <c r="CH33" s="18">
        <v>205.99629764102494</v>
      </c>
      <c r="CI33" s="18">
        <v>208.34308351410422</v>
      </c>
    </row>
    <row r="34" spans="2:87" x14ac:dyDescent="0.25">
      <c r="B34" s="1" t="s">
        <v>47</v>
      </c>
      <c r="C34" s="18">
        <v>2426.7926269379977</v>
      </c>
      <c r="D34" s="18">
        <v>4078.2373264411017</v>
      </c>
      <c r="E34" s="18">
        <v>4358.6021965937662</v>
      </c>
      <c r="F34" s="18">
        <v>4918.2792536990755</v>
      </c>
      <c r="G34" s="18">
        <v>5474.5897101808578</v>
      </c>
      <c r="H34" s="18">
        <v>5623.1536154833966</v>
      </c>
      <c r="I34" s="18">
        <v>3423.5369058150254</v>
      </c>
      <c r="J34" s="18">
        <v>2959.9687332128806</v>
      </c>
      <c r="K34" s="18">
        <v>3098.3814027016915</v>
      </c>
      <c r="L34" s="18">
        <v>5362.2163825842772</v>
      </c>
      <c r="M34" s="18">
        <v>4508.9677535269775</v>
      </c>
      <c r="N34" s="18">
        <v>7069.9701528877513</v>
      </c>
      <c r="O34" s="18">
        <v>2393.0442066460491</v>
      </c>
      <c r="P34" s="18">
        <v>4300.1105025629804</v>
      </c>
      <c r="Q34" s="18">
        <v>5522.9148880629291</v>
      </c>
      <c r="R34" s="18">
        <v>4851.6208645774213</v>
      </c>
      <c r="S34" s="18">
        <v>4851.857126325016</v>
      </c>
      <c r="T34" s="18">
        <v>4854.0151091869729</v>
      </c>
      <c r="U34" s="18">
        <v>5328.2378885757553</v>
      </c>
      <c r="V34" s="18">
        <v>4663.5600142428848</v>
      </c>
      <c r="W34" s="18">
        <v>4799.35888662456</v>
      </c>
      <c r="X34" s="18">
        <v>5229.9787172109836</v>
      </c>
      <c r="Y34" s="18">
        <v>5486.2698958560759</v>
      </c>
      <c r="Z34" s="18">
        <v>5509.4376713021484</v>
      </c>
      <c r="AA34" s="18">
        <v>4986.1202382319725</v>
      </c>
      <c r="AB34" s="18">
        <v>5449.911174759176</v>
      </c>
      <c r="AC34" s="18">
        <v>5865.1333576644465</v>
      </c>
      <c r="AD34" s="18">
        <v>6377.0046052074222</v>
      </c>
      <c r="AE34" s="18">
        <v>6307.3156788030965</v>
      </c>
      <c r="AF34" s="18">
        <v>5078.9422457979235</v>
      </c>
      <c r="AG34" s="18">
        <v>6761.3880716810518</v>
      </c>
      <c r="AH34" s="18">
        <v>6750.5024596793846</v>
      </c>
      <c r="AI34" s="18">
        <v>7205.5147406268225</v>
      </c>
      <c r="AJ34" s="18">
        <v>4360.6159116095296</v>
      </c>
      <c r="AK34" s="18">
        <v>4566.6837311412746</v>
      </c>
      <c r="AL34" s="18">
        <v>4879.0699016410153</v>
      </c>
      <c r="AM34" s="18">
        <v>4173.1920378310269</v>
      </c>
      <c r="AN34" s="18">
        <v>4329.3047058956508</v>
      </c>
      <c r="AO34" s="18">
        <v>4302.1740426836541</v>
      </c>
      <c r="AP34" s="18">
        <v>4764.6238957404912</v>
      </c>
      <c r="AQ34" s="18">
        <v>4265.401331653321</v>
      </c>
      <c r="AR34" s="18">
        <v>3952.539282172791</v>
      </c>
      <c r="AS34" s="18">
        <v>3471.1242623523704</v>
      </c>
      <c r="AT34" s="18">
        <v>3490.746333973997</v>
      </c>
      <c r="AU34" s="18">
        <v>3702.511017112121</v>
      </c>
      <c r="AV34" s="18">
        <v>3748.2994979126438</v>
      </c>
      <c r="AW34" s="18">
        <v>3527.3723092212076</v>
      </c>
      <c r="AX34" s="18">
        <v>3879.0095120744209</v>
      </c>
      <c r="AY34" s="18">
        <v>3759.8857035338378</v>
      </c>
      <c r="AZ34" s="18">
        <v>3564.7495699778333</v>
      </c>
      <c r="BA34" s="18">
        <v>4024.1767008281017</v>
      </c>
      <c r="BB34" s="18">
        <v>3878.5752813679214</v>
      </c>
      <c r="BC34" s="18">
        <v>3897.1342655372996</v>
      </c>
      <c r="BD34" s="18">
        <v>3273.6943446684345</v>
      </c>
      <c r="BE34" s="18">
        <v>4277.2006207681206</v>
      </c>
      <c r="BF34" s="18">
        <v>4716.4877735612608</v>
      </c>
      <c r="BG34" s="18">
        <v>4165.6951141343297</v>
      </c>
      <c r="BH34" s="18">
        <v>4095.5330076152522</v>
      </c>
      <c r="BI34" s="18">
        <v>3413.7369848308308</v>
      </c>
      <c r="BJ34" s="18">
        <v>3870.2750347647502</v>
      </c>
      <c r="BK34" s="18">
        <v>3916.8752941435819</v>
      </c>
      <c r="BL34" s="18">
        <v>3621.7131484181728</v>
      </c>
      <c r="BM34" s="18">
        <v>4008.9386541047206</v>
      </c>
      <c r="BN34" s="18">
        <v>3879.4123828567613</v>
      </c>
      <c r="BO34" s="18">
        <v>3993.7012500211335</v>
      </c>
      <c r="BP34" s="18">
        <v>3839.5124050528757</v>
      </c>
      <c r="BQ34" s="18">
        <v>3868.9451070897721</v>
      </c>
      <c r="BR34" s="18">
        <v>3947.4029997461348</v>
      </c>
      <c r="BS34" s="18">
        <v>3838.0878427616249</v>
      </c>
      <c r="BT34" s="18">
        <v>3862.8993835210217</v>
      </c>
      <c r="BU34" s="18">
        <v>3647.6831191696242</v>
      </c>
      <c r="BV34" s="18">
        <v>3690.9877461242927</v>
      </c>
      <c r="BW34" s="18">
        <v>3581.0713104834253</v>
      </c>
      <c r="BX34" s="18">
        <v>3197.0544881147002</v>
      </c>
      <c r="BY34" s="18">
        <v>3608.1170790428127</v>
      </c>
      <c r="BZ34" s="18">
        <v>3390.5072261332543</v>
      </c>
      <c r="CA34" s="18">
        <v>3307.2872938675446</v>
      </c>
      <c r="CB34" s="18">
        <v>3771.9027408359552</v>
      </c>
      <c r="CC34" s="18">
        <v>3817.9097824163623</v>
      </c>
      <c r="CD34" s="18">
        <v>3707.8196955792973</v>
      </c>
      <c r="CE34" s="18">
        <v>3447.5488853406036</v>
      </c>
      <c r="CF34" s="18">
        <v>3534.3452989205234</v>
      </c>
      <c r="CG34" s="18">
        <v>3522.7087888451774</v>
      </c>
      <c r="CH34" s="18">
        <v>3861.165548265802</v>
      </c>
      <c r="CI34" s="18">
        <v>3797.8966090929589</v>
      </c>
    </row>
    <row r="35" spans="2:87" x14ac:dyDescent="0.25"/>
    <row r="36" spans="2:87" x14ac:dyDescent="0.25">
      <c r="B36" s="21" t="s">
        <v>48</v>
      </c>
      <c r="C36" s="17">
        <v>18.509355376137382</v>
      </c>
      <c r="D36" s="17">
        <v>15.931032619341936</v>
      </c>
      <c r="E36" s="17">
        <v>19.433463390707214</v>
      </c>
      <c r="F36" s="17">
        <v>19.343505415985433</v>
      </c>
      <c r="G36" s="17">
        <v>21.962289167768105</v>
      </c>
      <c r="H36" s="17">
        <v>24.642338374144302</v>
      </c>
      <c r="I36" s="17">
        <v>19.236884632686593</v>
      </c>
      <c r="J36" s="17">
        <v>24.625050224491055</v>
      </c>
      <c r="K36" s="17">
        <v>40.529811098298445</v>
      </c>
      <c r="L36" s="17">
        <v>67.553899282506109</v>
      </c>
      <c r="M36" s="17">
        <v>57.645051206528521</v>
      </c>
      <c r="N36" s="17">
        <v>54.986059896900855</v>
      </c>
      <c r="O36" s="17">
        <v>64.330748860540325</v>
      </c>
      <c r="P36" s="17">
        <v>67.122312055067468</v>
      </c>
      <c r="Q36" s="17">
        <v>89.536697872602531</v>
      </c>
      <c r="R36" s="17">
        <v>95.201205355440649</v>
      </c>
      <c r="S36" s="17">
        <v>102.08344684443837</v>
      </c>
      <c r="T36" s="17">
        <v>111.06086358042376</v>
      </c>
      <c r="U36" s="17">
        <v>120.70861128764882</v>
      </c>
      <c r="V36" s="17">
        <v>125.39881670196846</v>
      </c>
      <c r="W36" s="17">
        <v>125.68171407037906</v>
      </c>
      <c r="X36" s="17">
        <v>111.50815191197542</v>
      </c>
      <c r="Y36" s="17">
        <v>122.41924484696041</v>
      </c>
      <c r="Z36" s="17">
        <v>140.25602749021786</v>
      </c>
      <c r="AA36" s="17">
        <v>233.27373535965987</v>
      </c>
      <c r="AB36" s="17">
        <v>140.33120146826278</v>
      </c>
      <c r="AC36" s="17">
        <v>158.80954440785936</v>
      </c>
      <c r="AD36" s="17">
        <v>151.72656339855544</v>
      </c>
      <c r="AE36" s="17">
        <v>174.69905169069003</v>
      </c>
      <c r="AF36" s="17">
        <v>198.99050482489989</v>
      </c>
      <c r="AG36" s="17">
        <v>218.27219733257525</v>
      </c>
      <c r="AH36" s="17">
        <v>205.67330850664007</v>
      </c>
      <c r="AI36" s="17">
        <v>198.93628275188149</v>
      </c>
      <c r="AJ36" s="17">
        <v>190.11689307298897</v>
      </c>
      <c r="AK36" s="17">
        <v>166.38429355889861</v>
      </c>
      <c r="AL36" s="17">
        <v>175.54307804985072</v>
      </c>
      <c r="AM36" s="17">
        <v>176.40636209842731</v>
      </c>
      <c r="AN36" s="17">
        <v>187.35809609108023</v>
      </c>
      <c r="AO36" s="17">
        <v>263.25195208667026</v>
      </c>
      <c r="AP36" s="17">
        <v>189.37172242327549</v>
      </c>
      <c r="AQ36" s="17">
        <v>200.74308393624116</v>
      </c>
      <c r="AR36" s="17">
        <v>202.7112581795607</v>
      </c>
      <c r="AS36" s="17">
        <v>186.38854957026339</v>
      </c>
      <c r="AT36" s="17">
        <v>199.96010175800748</v>
      </c>
      <c r="AU36" s="17">
        <v>192.8357849898272</v>
      </c>
      <c r="AV36" s="17">
        <v>184.18150654984134</v>
      </c>
      <c r="AW36" s="17">
        <v>177.02797478650763</v>
      </c>
      <c r="AX36" s="17">
        <v>214.49524578479108</v>
      </c>
      <c r="AY36" s="17">
        <v>206.07559648901378</v>
      </c>
      <c r="AZ36" s="17">
        <v>219.1223895060819</v>
      </c>
      <c r="BA36" s="17">
        <v>250.73329187853659</v>
      </c>
      <c r="BB36" s="17">
        <v>274.63199987612836</v>
      </c>
      <c r="BC36" s="17">
        <v>284.02194800430613</v>
      </c>
      <c r="BD36" s="17">
        <v>226.70073534335248</v>
      </c>
      <c r="BE36" s="17">
        <v>325.46379398703152</v>
      </c>
      <c r="BF36" s="17">
        <v>350.42534765794574</v>
      </c>
      <c r="BG36" s="17">
        <v>354.71254527659755</v>
      </c>
      <c r="BH36" s="17">
        <v>386.59157021947965</v>
      </c>
      <c r="BI36" s="17">
        <v>398.50083697924765</v>
      </c>
      <c r="BJ36" s="17">
        <v>458.56280452942912</v>
      </c>
      <c r="BK36" s="17">
        <v>479.55099253883645</v>
      </c>
      <c r="BL36" s="17">
        <v>466.10330884584243</v>
      </c>
      <c r="BM36" s="17">
        <v>532.56584151810921</v>
      </c>
      <c r="BN36" s="17">
        <v>518.61648099173692</v>
      </c>
      <c r="BO36" s="17">
        <v>555.67131471617893</v>
      </c>
      <c r="BP36" s="17">
        <v>482.22035006040966</v>
      </c>
      <c r="BQ36" s="17">
        <v>552.13895722369011</v>
      </c>
      <c r="BR36" s="17">
        <v>491.77449178003178</v>
      </c>
      <c r="BS36" s="17">
        <v>440.73754813058986</v>
      </c>
      <c r="BT36" s="17">
        <v>432.02534848710701</v>
      </c>
      <c r="BU36" s="17">
        <v>448.8293661972267</v>
      </c>
      <c r="BV36" s="17">
        <v>474.78085032287987</v>
      </c>
      <c r="BW36" s="17">
        <v>459.63051958453508</v>
      </c>
      <c r="BX36" s="17">
        <v>434.4280286294466</v>
      </c>
      <c r="BY36" s="17">
        <v>518.79596886496586</v>
      </c>
      <c r="BZ36" s="17">
        <v>509.36981286576423</v>
      </c>
      <c r="CA36" s="17">
        <v>513.06096854646455</v>
      </c>
      <c r="CB36" s="17">
        <v>530.99670190568133</v>
      </c>
      <c r="CC36" s="17">
        <v>652.96935353247375</v>
      </c>
      <c r="CD36" s="17">
        <v>694.23485762893017</v>
      </c>
      <c r="CE36" s="17">
        <v>677.67676726300726</v>
      </c>
      <c r="CF36" s="17">
        <v>709.78792738658001</v>
      </c>
      <c r="CG36" s="17">
        <v>674.35312704860542</v>
      </c>
      <c r="CH36" s="17">
        <v>720.06081988891015</v>
      </c>
      <c r="CI36" s="17">
        <v>714.59871762442071</v>
      </c>
    </row>
    <row r="37" spans="2:87" x14ac:dyDescent="0.25">
      <c r="B37" s="34" t="s">
        <v>49</v>
      </c>
      <c r="C37" s="18">
        <v>12.368347575815777</v>
      </c>
      <c r="D37" s="18">
        <v>8.1037705968760836</v>
      </c>
      <c r="E37" s="18">
        <v>10.471176994766616</v>
      </c>
      <c r="F37" s="18">
        <v>9.8950241882687457</v>
      </c>
      <c r="G37" s="18">
        <v>10.884500749260505</v>
      </c>
      <c r="H37" s="18">
        <v>13.019459581307823</v>
      </c>
      <c r="I37" s="18">
        <v>10.743911459734276</v>
      </c>
      <c r="J37" s="18">
        <v>5.4983287007393828</v>
      </c>
      <c r="K37" s="18">
        <v>10.038947490855946</v>
      </c>
      <c r="L37" s="18">
        <v>35.972843533764795</v>
      </c>
      <c r="M37" s="18">
        <v>10.316040057701379</v>
      </c>
      <c r="N37" s="18">
        <v>14.764221932608152</v>
      </c>
      <c r="O37" s="18">
        <v>12.200033504093385</v>
      </c>
      <c r="P37" s="18">
        <v>11.647560777400253</v>
      </c>
      <c r="Q37" s="18">
        <v>14.993063455248917</v>
      </c>
      <c r="R37" s="18">
        <v>14.543718050746216</v>
      </c>
      <c r="S37" s="18">
        <v>17.177956894723415</v>
      </c>
      <c r="T37" s="18">
        <v>17.310223977700431</v>
      </c>
      <c r="U37" s="18">
        <v>19.559633174330845</v>
      </c>
      <c r="V37" s="18">
        <v>21.189864056558591</v>
      </c>
      <c r="W37" s="18">
        <v>19.160014158170952</v>
      </c>
      <c r="X37" s="18">
        <v>17.041726774252066</v>
      </c>
      <c r="Y37" s="18">
        <v>18.668825919589572</v>
      </c>
      <c r="Z37" s="18">
        <v>18.816246759573293</v>
      </c>
      <c r="AA37" s="18">
        <v>23.800652718471323</v>
      </c>
      <c r="AB37" s="18">
        <v>20.24485143544964</v>
      </c>
      <c r="AC37" s="18">
        <v>23.270364710079775</v>
      </c>
      <c r="AD37" s="18">
        <v>26.350060905835065</v>
      </c>
      <c r="AE37" s="18">
        <v>24.137224716835121</v>
      </c>
      <c r="AF37" s="18">
        <v>29.553303301118568</v>
      </c>
      <c r="AG37" s="18">
        <v>32.842561701688737</v>
      </c>
      <c r="AH37" s="18">
        <v>27.345407173130944</v>
      </c>
      <c r="AI37" s="18">
        <v>30.745911737049521</v>
      </c>
      <c r="AJ37" s="18">
        <v>37.529913179551436</v>
      </c>
      <c r="AK37" s="18">
        <v>24.962740397471546</v>
      </c>
      <c r="AL37" s="18">
        <v>26.832949206168784</v>
      </c>
      <c r="AM37" s="18">
        <v>18.046211875048304</v>
      </c>
      <c r="AN37" s="18">
        <v>18.247221570264422</v>
      </c>
      <c r="AO37" s="18">
        <v>18.264096404031292</v>
      </c>
      <c r="AP37" s="18">
        <v>17.920810433764856</v>
      </c>
      <c r="AQ37" s="18">
        <v>27.415747272324001</v>
      </c>
      <c r="AR37" s="18">
        <v>26.993840154694109</v>
      </c>
      <c r="AS37" s="18">
        <v>23.221993682624731</v>
      </c>
      <c r="AT37" s="18">
        <v>25.436919852210199</v>
      </c>
      <c r="AU37" s="18">
        <v>23.663797532244935</v>
      </c>
      <c r="AV37" s="18">
        <v>24.482396438508843</v>
      </c>
      <c r="AW37" s="18">
        <v>26.963803633398804</v>
      </c>
      <c r="AX37" s="18">
        <v>32.98101341364621</v>
      </c>
      <c r="AY37" s="18">
        <v>28.353199706068835</v>
      </c>
      <c r="AZ37" s="18">
        <v>22.706872515078018</v>
      </c>
      <c r="BA37" s="18">
        <v>20.958161005412716</v>
      </c>
      <c r="BB37" s="18">
        <v>20.718583455975757</v>
      </c>
      <c r="BC37" s="18">
        <v>20.533245641389293</v>
      </c>
      <c r="BD37" s="18">
        <v>16.451235102440894</v>
      </c>
      <c r="BE37" s="18">
        <v>21.856231650146476</v>
      </c>
      <c r="BF37" s="18">
        <v>21.375159740182884</v>
      </c>
      <c r="BG37" s="18">
        <v>20.718224069146729</v>
      </c>
      <c r="BH37" s="18">
        <v>22.117014157375163</v>
      </c>
      <c r="BI37" s="18">
        <v>23.825491933220118</v>
      </c>
      <c r="BJ37" s="18">
        <v>27.231174347931994</v>
      </c>
      <c r="BK37" s="18">
        <v>26.582632643178997</v>
      </c>
      <c r="BL37" s="18">
        <v>23.563882244457265</v>
      </c>
      <c r="BM37" s="18">
        <v>23.389228691798394</v>
      </c>
      <c r="BN37" s="18">
        <v>22.950650533086719</v>
      </c>
      <c r="BO37" s="18">
        <v>25.54699305675879</v>
      </c>
      <c r="BP37" s="18">
        <v>23.559289624108658</v>
      </c>
      <c r="BQ37" s="18">
        <v>27.918753472504026</v>
      </c>
      <c r="BR37" s="18">
        <v>25.713991653623246</v>
      </c>
      <c r="BS37" s="18">
        <v>22.408917520095393</v>
      </c>
      <c r="BT37" s="18">
        <v>21.025455856149573</v>
      </c>
      <c r="BU37" s="18">
        <v>25.072947227914071</v>
      </c>
      <c r="BV37" s="18">
        <v>27.167077241435226</v>
      </c>
      <c r="BW37" s="18">
        <v>26.31135387937946</v>
      </c>
      <c r="BX37" s="18">
        <v>25.387694971890681</v>
      </c>
      <c r="BY37" s="18">
        <v>30.067062789431546</v>
      </c>
      <c r="BZ37" s="18">
        <v>29.701192814312993</v>
      </c>
      <c r="CA37" s="18">
        <v>29.683915647185387</v>
      </c>
      <c r="CB37" s="18">
        <v>34.848724087285085</v>
      </c>
      <c r="CC37" s="18">
        <v>37.703365921854285</v>
      </c>
      <c r="CD37" s="18">
        <v>40.040936315148926</v>
      </c>
      <c r="CE37" s="18">
        <v>39.555241848024124</v>
      </c>
      <c r="CF37" s="18">
        <v>41.202223128867352</v>
      </c>
      <c r="CG37" s="18">
        <v>39.767784923925539</v>
      </c>
      <c r="CH37" s="18">
        <v>42.254369432048634</v>
      </c>
      <c r="CI37" s="18">
        <v>42.208264197975346</v>
      </c>
    </row>
    <row r="38" spans="2:87" x14ac:dyDescent="0.25">
      <c r="B38" s="34" t="s">
        <v>50</v>
      </c>
      <c r="C38" s="18">
        <v>42.817165745668284</v>
      </c>
      <c r="D38" s="18">
        <v>88.662425843529846</v>
      </c>
      <c r="E38" s="18">
        <v>105.54153067499172</v>
      </c>
      <c r="F38" s="18">
        <v>117.81351531976146</v>
      </c>
      <c r="G38" s="18">
        <v>140.66927130656003</v>
      </c>
      <c r="H38" s="18">
        <v>136.18611705504739</v>
      </c>
      <c r="I38" s="18">
        <v>71.604300497558924</v>
      </c>
      <c r="J38" s="18">
        <v>104.85106409879043</v>
      </c>
      <c r="K38" s="18">
        <v>153.59971927225232</v>
      </c>
      <c r="L38" s="18">
        <v>188.53837914468659</v>
      </c>
      <c r="M38" s="18">
        <v>232.74918029471928</v>
      </c>
      <c r="N38" s="18">
        <v>451.57672458567038</v>
      </c>
      <c r="O38" s="18">
        <v>150.20035092745115</v>
      </c>
      <c r="P38" s="18">
        <v>332.71580479020963</v>
      </c>
      <c r="Q38" s="18">
        <v>362.41377398054465</v>
      </c>
      <c r="R38" s="18">
        <v>378.64908828245234</v>
      </c>
      <c r="S38" s="18">
        <v>396.23540201778695</v>
      </c>
      <c r="T38" s="18">
        <v>425.62669159695389</v>
      </c>
      <c r="U38" s="18">
        <v>442.75825149077514</v>
      </c>
      <c r="V38" s="18">
        <v>462.64084604412875</v>
      </c>
      <c r="W38" s="18">
        <v>508.83045038123868</v>
      </c>
      <c r="X38" s="18">
        <v>459.33159667137198</v>
      </c>
      <c r="Y38" s="18">
        <v>454.33525137059348</v>
      </c>
      <c r="Z38" s="18">
        <v>513.80289570784339</v>
      </c>
      <c r="AA38" s="18">
        <v>811.14207246125443</v>
      </c>
      <c r="AB38" s="18">
        <v>440.05853193825084</v>
      </c>
      <c r="AC38" s="18">
        <v>506.63324551982225</v>
      </c>
      <c r="AD38" s="18">
        <v>486.00816992991508</v>
      </c>
      <c r="AE38" s="18">
        <v>578.86708806819536</v>
      </c>
      <c r="AF38" s="18">
        <v>637.07955779260578</v>
      </c>
      <c r="AG38" s="18">
        <v>707.71351359158803</v>
      </c>
      <c r="AH38" s="18">
        <v>610.88144619159641</v>
      </c>
      <c r="AI38" s="18">
        <v>620.07146683730423</v>
      </c>
      <c r="AJ38" s="18">
        <v>421.75972888645498</v>
      </c>
      <c r="AK38" s="18">
        <v>469.63272890746731</v>
      </c>
      <c r="AL38" s="18">
        <v>480.80008594039083</v>
      </c>
      <c r="AM38" s="18">
        <v>442.24063069870886</v>
      </c>
      <c r="AN38" s="18">
        <v>475.17062644741748</v>
      </c>
      <c r="AO38" s="18">
        <v>469.97324977961472</v>
      </c>
      <c r="AP38" s="18">
        <v>510.41948357570391</v>
      </c>
      <c r="AQ38" s="18">
        <v>483.54099763115329</v>
      </c>
      <c r="AR38" s="18">
        <v>468.36445627844512</v>
      </c>
      <c r="AS38" s="18">
        <v>470.7981727654423</v>
      </c>
      <c r="AT38" s="18">
        <v>495.86414989816933</v>
      </c>
      <c r="AU38" s="18">
        <v>462.14426006151609</v>
      </c>
      <c r="AV38" s="18">
        <v>462.21590071890432</v>
      </c>
      <c r="AW38" s="18">
        <v>433.87004082985771</v>
      </c>
      <c r="AX38" s="18">
        <v>524.56405560095038</v>
      </c>
      <c r="AY38" s="18">
        <v>510.76649397343658</v>
      </c>
      <c r="AZ38" s="18">
        <v>563.96598278969475</v>
      </c>
      <c r="BA38" s="18">
        <v>658.54047995908525</v>
      </c>
      <c r="BB38" s="18">
        <v>646.56457753466145</v>
      </c>
      <c r="BC38" s="18">
        <v>662.97631135664722</v>
      </c>
      <c r="BD38" s="18">
        <v>518.93345477194305</v>
      </c>
      <c r="BE38" s="18">
        <v>766.8808150914515</v>
      </c>
      <c r="BF38" s="18">
        <v>879.9176778742036</v>
      </c>
      <c r="BG38" s="18">
        <v>858.04580539924484</v>
      </c>
      <c r="BH38" s="18">
        <v>934.2432746319123</v>
      </c>
      <c r="BI38" s="18">
        <v>966.1315009946461</v>
      </c>
      <c r="BJ38" s="18">
        <v>1119.1059441887555</v>
      </c>
      <c r="BK38" s="18">
        <v>1172.7016863296888</v>
      </c>
      <c r="BL38" s="18">
        <v>1146.4349613425393</v>
      </c>
      <c r="BM38" s="18">
        <v>1309.1174966669307</v>
      </c>
      <c r="BN38" s="18">
        <v>1279.7485507003632</v>
      </c>
      <c r="BO38" s="18">
        <v>1338.3323376661249</v>
      </c>
      <c r="BP38" s="18">
        <v>1184.4436444671483</v>
      </c>
      <c r="BQ38" s="18">
        <v>1279.1010522364131</v>
      </c>
      <c r="BR38" s="18">
        <v>1118.0886306647722</v>
      </c>
      <c r="BS38" s="18">
        <v>1034.016841058248</v>
      </c>
      <c r="BT38" s="18">
        <v>1014.8234493358233</v>
      </c>
      <c r="BU38" s="18">
        <v>1057.7482607946279</v>
      </c>
      <c r="BV38" s="18">
        <v>1094.9523835217558</v>
      </c>
      <c r="BW38" s="18">
        <v>1071.906594995806</v>
      </c>
      <c r="BX38" s="18">
        <v>1016.6439880754535</v>
      </c>
      <c r="BY38" s="18">
        <v>1205.1434440953649</v>
      </c>
      <c r="BZ38" s="18">
        <v>1181.3054849963735</v>
      </c>
      <c r="CA38" s="18">
        <v>1170.0795554538288</v>
      </c>
      <c r="CB38" s="18">
        <v>1369.137996802184</v>
      </c>
      <c r="CC38" s="18">
        <v>1474.8461766074872</v>
      </c>
      <c r="CD38" s="18">
        <v>1571.9904777166885</v>
      </c>
      <c r="CE38" s="18">
        <v>1552.8883471965662</v>
      </c>
      <c r="CF38" s="18">
        <v>1601.9927107288925</v>
      </c>
      <c r="CG38" s="18">
        <v>1503.3209253024079</v>
      </c>
      <c r="CH38" s="18">
        <v>1601.4216996637681</v>
      </c>
      <c r="CI38" s="18">
        <v>1565.8743111475217</v>
      </c>
    </row>
    <row r="39" spans="2:87" x14ac:dyDescent="0.25">
      <c r="B39" s="2"/>
    </row>
    <row r="40" spans="2:87" x14ac:dyDescent="0.25">
      <c r="B40" s="2"/>
    </row>
    <row r="41" spans="2:87" x14ac:dyDescent="0.25">
      <c r="B41" s="21" t="s">
        <v>33</v>
      </c>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c r="BX41" s="25"/>
      <c r="BY41" s="25"/>
      <c r="BZ41" s="25"/>
      <c r="CA41" s="25"/>
      <c r="CB41" s="25"/>
      <c r="CC41" s="25"/>
      <c r="CD41" s="25"/>
      <c r="CE41" s="25"/>
      <c r="CF41" s="25"/>
      <c r="CG41" s="25"/>
      <c r="CH41" s="25"/>
      <c r="CI41" s="25"/>
    </row>
    <row r="42" spans="2:87" x14ac:dyDescent="0.25">
      <c r="B42" s="1" t="s">
        <v>15</v>
      </c>
      <c r="C42" s="37">
        <v>0.44417951334972439</v>
      </c>
      <c r="D42" s="37">
        <v>0.41975025016530704</v>
      </c>
      <c r="E42" s="37">
        <v>0.45381453592391952</v>
      </c>
      <c r="F42" s="37">
        <v>0.43986198189845732</v>
      </c>
      <c r="G42" s="37">
        <v>0.45436229374443737</v>
      </c>
      <c r="H42" s="37">
        <v>0.45450269965829876</v>
      </c>
      <c r="I42" s="37">
        <v>0.41601167361472935</v>
      </c>
      <c r="J42" s="37">
        <v>0.41097947403968943</v>
      </c>
      <c r="K42" s="37">
        <v>0.30754465346635346</v>
      </c>
      <c r="L42" s="37">
        <v>0.28698177215996884</v>
      </c>
      <c r="M42" s="37">
        <v>0.31202385420808254</v>
      </c>
      <c r="N42" s="37">
        <v>0.41886804419648221</v>
      </c>
      <c r="O42" s="37">
        <v>0.46382731700828278</v>
      </c>
      <c r="P42" s="37">
        <v>0.41469230530978685</v>
      </c>
      <c r="Q42" s="37">
        <v>0.40805102717221781</v>
      </c>
      <c r="R42" s="37">
        <v>0.45324384922664374</v>
      </c>
      <c r="S42" s="37">
        <v>0.47226019863995955</v>
      </c>
      <c r="T42" s="37">
        <v>0.47351343976865473</v>
      </c>
      <c r="U42" s="37">
        <v>0.50743392847462543</v>
      </c>
      <c r="V42" s="37">
        <v>0.57148367927529231</v>
      </c>
      <c r="W42" s="37">
        <v>0.54827335132943633</v>
      </c>
      <c r="X42" s="37">
        <v>0.54210921435227954</v>
      </c>
      <c r="Y42" s="37">
        <v>0.5617181133421586</v>
      </c>
      <c r="Z42" s="37">
        <v>0.59465736127775892</v>
      </c>
      <c r="AA42" s="37">
        <v>0.60581749439213262</v>
      </c>
      <c r="AB42" s="37">
        <v>0.53282142961767409</v>
      </c>
      <c r="AC42" s="37">
        <v>0.56168825346956308</v>
      </c>
      <c r="AD42" s="37">
        <v>0.52975431425634201</v>
      </c>
      <c r="AE42" s="37">
        <v>0.56302478130739586</v>
      </c>
      <c r="AF42" s="37">
        <v>0.72745571912924811</v>
      </c>
      <c r="AG42" s="37">
        <v>0.58734902652073206</v>
      </c>
      <c r="AH42" s="37">
        <v>0.56564575528142258</v>
      </c>
      <c r="AI42" s="37">
        <v>0.54144384482936314</v>
      </c>
      <c r="AJ42" s="37">
        <v>0.58837976252601554</v>
      </c>
      <c r="AK42" s="37">
        <v>0.64783137027594628</v>
      </c>
      <c r="AL42" s="37">
        <v>0.62857534596170694</v>
      </c>
      <c r="AM42" s="37">
        <v>0.6067548181978405</v>
      </c>
      <c r="AN42" s="37">
        <v>0.60066237010152057</v>
      </c>
      <c r="AO42" s="37">
        <v>0.62725642469336329</v>
      </c>
      <c r="AP42" s="37">
        <v>0.61460291698250225</v>
      </c>
      <c r="AQ42" s="37">
        <v>0.62181249660808946</v>
      </c>
      <c r="AR42" s="37">
        <v>0.60130648207093007</v>
      </c>
      <c r="AS42" s="37">
        <v>0.58112769026412125</v>
      </c>
      <c r="AT42" s="37">
        <v>0.57147070045242732</v>
      </c>
      <c r="AU42" s="37">
        <v>0.52929384748150421</v>
      </c>
      <c r="AV42" s="37">
        <v>0.55692022770944638</v>
      </c>
      <c r="AW42" s="37">
        <v>0.57494590096608733</v>
      </c>
      <c r="AX42" s="37">
        <v>0.59016883536704956</v>
      </c>
      <c r="AY42" s="37">
        <v>0.57693809035941745</v>
      </c>
      <c r="AZ42" s="37">
        <v>0.58548257981631158</v>
      </c>
      <c r="BA42" s="37">
        <v>0.58763519977554168</v>
      </c>
      <c r="BB42" s="37">
        <v>0.59244199166001832</v>
      </c>
      <c r="BC42" s="37">
        <v>0.57039970106864013</v>
      </c>
      <c r="BD42" s="37">
        <v>0.56322107748748418</v>
      </c>
      <c r="BE42" s="37">
        <v>0.53806224071177178</v>
      </c>
      <c r="BF42" s="37">
        <v>0.52143165711909734</v>
      </c>
      <c r="BG42" s="37">
        <v>0.52527032708785892</v>
      </c>
      <c r="BH42" s="37">
        <v>0.51879640229244717</v>
      </c>
      <c r="BI42" s="37">
        <v>0.43960753863202712</v>
      </c>
      <c r="BJ42" s="37">
        <v>0.56022402069704424</v>
      </c>
      <c r="BK42" s="37">
        <v>0.56171097833550243</v>
      </c>
      <c r="BL42" s="37">
        <v>0.58044886528936057</v>
      </c>
      <c r="BM42" s="37">
        <v>0.55850435707651624</v>
      </c>
      <c r="BN42" s="37">
        <v>0.56567988621550347</v>
      </c>
      <c r="BO42" s="37">
        <v>0.56938752207236754</v>
      </c>
      <c r="BP42" s="37">
        <v>0.54246706418654456</v>
      </c>
      <c r="BQ42" s="37">
        <v>0.53361490980620963</v>
      </c>
      <c r="BR42" s="37">
        <v>0.53746236424918381</v>
      </c>
      <c r="BS42" s="37">
        <v>0.54184061185863652</v>
      </c>
      <c r="BT42" s="37">
        <v>0.55104233913777845</v>
      </c>
      <c r="BU42" s="37">
        <v>0.54490570485104639</v>
      </c>
      <c r="BV42" s="37">
        <v>0.56304184310778294</v>
      </c>
      <c r="BW42" s="37">
        <v>0.55062840363019561</v>
      </c>
      <c r="BX42" s="37">
        <v>0.55099593361327204</v>
      </c>
      <c r="BY42" s="37">
        <v>0.56807485340395436</v>
      </c>
      <c r="BZ42" s="37">
        <v>0.56316409250616095</v>
      </c>
      <c r="CA42" s="37">
        <v>0.54400716647167091</v>
      </c>
      <c r="CB42" s="37">
        <v>0.54585327755206947</v>
      </c>
      <c r="CC42" s="37">
        <v>0.5441209847750158</v>
      </c>
      <c r="CD42" s="37">
        <v>0.54875437401611882</v>
      </c>
      <c r="CE42" s="37">
        <v>0.5556680097376081</v>
      </c>
      <c r="CF42" s="37">
        <v>0.56051893865861757</v>
      </c>
      <c r="CG42" s="37">
        <v>0.56776879207717423</v>
      </c>
      <c r="CH42" s="37">
        <v>0.55811120338471421</v>
      </c>
      <c r="CI42" s="37">
        <v>0.5670673998788206</v>
      </c>
    </row>
    <row r="43" spans="2:87" x14ac:dyDescent="0.25">
      <c r="B43" s="34" t="s">
        <v>16</v>
      </c>
      <c r="C43" s="37">
        <v>0.54164224377934034</v>
      </c>
      <c r="D43" s="37">
        <v>0.4120020201362985</v>
      </c>
      <c r="E43" s="37">
        <v>0.36404294010197807</v>
      </c>
      <c r="F43" s="37">
        <v>0.38101425783951615</v>
      </c>
      <c r="G43" s="37">
        <v>0.36496838225232886</v>
      </c>
      <c r="H43" s="37">
        <v>0.36886258350391621</v>
      </c>
      <c r="I43" s="37">
        <v>0.41484066217648197</v>
      </c>
      <c r="J43" s="37">
        <v>0.44011629854460693</v>
      </c>
      <c r="K43" s="37">
        <v>0.57245353904490381</v>
      </c>
      <c r="L43" s="37">
        <v>0.62617744928452801</v>
      </c>
      <c r="M43" s="37">
        <v>0.59670711434118118</v>
      </c>
      <c r="N43" s="37">
        <v>0.47501118358999023</v>
      </c>
      <c r="O43" s="37">
        <v>0.46474949621518036</v>
      </c>
      <c r="P43" s="37">
        <v>0.51763911028132914</v>
      </c>
      <c r="Q43" s="37">
        <v>0.53217262778640528</v>
      </c>
      <c r="R43" s="37">
        <v>0.48290561295820772</v>
      </c>
      <c r="S43" s="37">
        <v>0.46893173343203798</v>
      </c>
      <c r="T43" s="37">
        <v>0.50460861595189788</v>
      </c>
      <c r="U43" s="37">
        <v>0.45877289573247237</v>
      </c>
      <c r="V43" s="37">
        <v>0.39832463229067833</v>
      </c>
      <c r="W43" s="37">
        <v>0.42381116916410744</v>
      </c>
      <c r="X43" s="37">
        <v>0.4578907856477204</v>
      </c>
      <c r="Y43" s="37">
        <v>0.43828188665784135</v>
      </c>
      <c r="Z43" s="37">
        <v>0.40534263872224102</v>
      </c>
      <c r="AA43" s="37">
        <v>0.39418250560786733</v>
      </c>
      <c r="AB43" s="37">
        <v>0.46717857038232602</v>
      </c>
      <c r="AC43" s="37">
        <v>0.43831174653043697</v>
      </c>
      <c r="AD43" s="37">
        <v>0.47024568574365794</v>
      </c>
      <c r="AE43" s="37">
        <v>0.43697521869260403</v>
      </c>
      <c r="AF43" s="37">
        <v>0.272544280870752</v>
      </c>
      <c r="AG43" s="37">
        <v>0.41265097347926799</v>
      </c>
      <c r="AH43" s="37">
        <v>0.43435424471857748</v>
      </c>
      <c r="AI43" s="37">
        <v>0.45855615517063675</v>
      </c>
      <c r="AJ43" s="37">
        <v>0.41162023747398446</v>
      </c>
      <c r="AK43" s="37">
        <v>0.35216862972405366</v>
      </c>
      <c r="AL43" s="37">
        <v>0.37142465403829306</v>
      </c>
      <c r="AM43" s="37">
        <v>0.3932451818021595</v>
      </c>
      <c r="AN43" s="37">
        <v>0.39933762989847948</v>
      </c>
      <c r="AO43" s="37">
        <v>0.37274357530663677</v>
      </c>
      <c r="AP43" s="37">
        <v>0.38539708301749781</v>
      </c>
      <c r="AQ43" s="37">
        <v>0.37818750339191048</v>
      </c>
      <c r="AR43" s="37">
        <v>0.39869351792906982</v>
      </c>
      <c r="AS43" s="37">
        <v>0.41887230973587886</v>
      </c>
      <c r="AT43" s="37">
        <v>0.42852929954757274</v>
      </c>
      <c r="AU43" s="37">
        <v>0.47070615251849585</v>
      </c>
      <c r="AV43" s="37">
        <v>0.44307977229055356</v>
      </c>
      <c r="AW43" s="37">
        <v>0.42505409903391267</v>
      </c>
      <c r="AX43" s="37">
        <v>0.40983116463295044</v>
      </c>
      <c r="AY43" s="37">
        <v>0.42306190964058249</v>
      </c>
      <c r="AZ43" s="37">
        <v>0.41451742018368842</v>
      </c>
      <c r="BA43" s="37">
        <v>0.41236480022445837</v>
      </c>
      <c r="BB43" s="37">
        <v>0.40755800833998163</v>
      </c>
      <c r="BC43" s="37">
        <v>0.42960029893135998</v>
      </c>
      <c r="BD43" s="37">
        <v>0.43677892251251582</v>
      </c>
      <c r="BE43" s="37">
        <v>0.46193775928822822</v>
      </c>
      <c r="BF43" s="37">
        <v>0.47856834288090272</v>
      </c>
      <c r="BG43" s="37">
        <v>0.47472967291214102</v>
      </c>
      <c r="BH43" s="37">
        <v>0.48120359770755294</v>
      </c>
      <c r="BI43" s="37">
        <v>0.56039246136797283</v>
      </c>
      <c r="BJ43" s="37">
        <v>0.4397759793029557</v>
      </c>
      <c r="BK43" s="37">
        <v>0.43828902166449757</v>
      </c>
      <c r="BL43" s="37">
        <v>0.41955113471063932</v>
      </c>
      <c r="BM43" s="37">
        <v>0.44149564292348376</v>
      </c>
      <c r="BN43" s="37">
        <v>0.43432011378449648</v>
      </c>
      <c r="BO43" s="37">
        <v>0.43061247792763235</v>
      </c>
      <c r="BP43" s="37">
        <v>0.4575329358134555</v>
      </c>
      <c r="BQ43" s="37">
        <v>0.46638509019379043</v>
      </c>
      <c r="BR43" s="37">
        <v>0.46253763575081619</v>
      </c>
      <c r="BS43" s="37">
        <v>0.45815938814136348</v>
      </c>
      <c r="BT43" s="37">
        <v>0.44895766086222144</v>
      </c>
      <c r="BU43" s="37">
        <v>0.45509429514895366</v>
      </c>
      <c r="BV43" s="37">
        <v>0.43695815689221712</v>
      </c>
      <c r="BW43" s="37">
        <v>0.4493715963698045</v>
      </c>
      <c r="BX43" s="37">
        <v>0.44900406638672796</v>
      </c>
      <c r="BY43" s="37">
        <v>0.43192514659604575</v>
      </c>
      <c r="BZ43" s="37">
        <v>0.43683590749383905</v>
      </c>
      <c r="CA43" s="37">
        <v>0.45599283352832909</v>
      </c>
      <c r="CB43" s="37">
        <v>0.45414672244793064</v>
      </c>
      <c r="CC43" s="37">
        <v>0.45587901522498431</v>
      </c>
      <c r="CD43" s="37">
        <v>0.45124562598388113</v>
      </c>
      <c r="CE43" s="37">
        <v>0.44433199026239184</v>
      </c>
      <c r="CF43" s="37">
        <v>0.43948106134138243</v>
      </c>
      <c r="CG43" s="37">
        <v>0.43223120792282582</v>
      </c>
      <c r="CH43" s="37">
        <v>0.44188879661528574</v>
      </c>
      <c r="CI43" s="37">
        <v>0.4329326001211794</v>
      </c>
    </row>
    <row r="44" spans="2:87" x14ac:dyDescent="0.25">
      <c r="B44" s="34"/>
    </row>
    <row r="45" spans="2:87" x14ac:dyDescent="0.25">
      <c r="B45" s="21" t="s">
        <v>34</v>
      </c>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row>
    <row r="46" spans="2:87" x14ac:dyDescent="0.25">
      <c r="B46" s="1" t="s">
        <v>15</v>
      </c>
      <c r="C46" s="37">
        <v>0.46494480144999173</v>
      </c>
      <c r="D46" s="37">
        <v>0.45550894684580617</v>
      </c>
      <c r="E46" s="37">
        <v>0.45424061357353074</v>
      </c>
      <c r="F46" s="37">
        <v>0.44069017200288957</v>
      </c>
      <c r="G46" s="37">
        <v>0.44049784734424546</v>
      </c>
      <c r="H46" s="37">
        <v>0.44595755067623793</v>
      </c>
      <c r="I46" s="37">
        <v>0.40646188650706727</v>
      </c>
      <c r="J46" s="37">
        <v>0.45404685644366077</v>
      </c>
      <c r="K46" s="37">
        <v>0.50286318212778114</v>
      </c>
      <c r="L46" s="37">
        <v>0.47364440537142449</v>
      </c>
      <c r="M46" s="37">
        <v>0.45181722530193241</v>
      </c>
      <c r="N46" s="37">
        <v>0.4651309089023532</v>
      </c>
      <c r="O46" s="37">
        <v>0.43048261528276416</v>
      </c>
      <c r="P46" s="37">
        <v>0.4156766109319891</v>
      </c>
      <c r="Q46" s="37">
        <v>0.51330590824630795</v>
      </c>
      <c r="R46" s="37">
        <v>0.51845896673377789</v>
      </c>
      <c r="S46" s="37">
        <v>0.53333345148835454</v>
      </c>
      <c r="T46" s="37">
        <v>0.54193078676059536</v>
      </c>
      <c r="U46" s="37">
        <v>0.55750887750158884</v>
      </c>
      <c r="V46" s="37">
        <v>0.56126368482262334</v>
      </c>
      <c r="W46" s="37">
        <v>0.49791683698456701</v>
      </c>
      <c r="X46" s="37">
        <v>0.46127663063227059</v>
      </c>
      <c r="Y46" s="37">
        <v>0.52657466509077355</v>
      </c>
      <c r="Z46" s="37">
        <v>0.53571610072422804</v>
      </c>
      <c r="AA46" s="37">
        <v>0.53710178083385229</v>
      </c>
      <c r="AB46" s="37">
        <v>0.5803851328857571</v>
      </c>
      <c r="AC46" s="37">
        <v>0.5864303127683741</v>
      </c>
      <c r="AD46" s="37">
        <v>0.59263394647595402</v>
      </c>
      <c r="AE46" s="37">
        <v>0.5561592905893421</v>
      </c>
      <c r="AF46" s="37">
        <v>0.55903943508060217</v>
      </c>
      <c r="AG46" s="37">
        <v>0.56356456363845087</v>
      </c>
      <c r="AH46" s="37">
        <v>0.57828415278656542</v>
      </c>
      <c r="AI46" s="37">
        <v>0.6010202343388612</v>
      </c>
      <c r="AJ46" s="37">
        <v>0.55707548868616608</v>
      </c>
      <c r="AK46" s="37">
        <v>0.62821608770444592</v>
      </c>
      <c r="AL46" s="37">
        <v>0.63945214457470612</v>
      </c>
      <c r="AM46" s="37">
        <v>0.67606263552537549</v>
      </c>
      <c r="AN46" s="37">
        <v>0.68742118046301981</v>
      </c>
      <c r="AO46" s="37">
        <v>0.5718938306921012</v>
      </c>
      <c r="AP46" s="37">
        <v>0.70101481287375988</v>
      </c>
      <c r="AQ46" s="37">
        <v>0.69403681484247426</v>
      </c>
      <c r="AR46" s="37">
        <v>0.69904275535327443</v>
      </c>
      <c r="AS46" s="37">
        <v>0.74651612305537518</v>
      </c>
      <c r="AT46" s="37">
        <v>0.74514655294587517</v>
      </c>
      <c r="AU46" s="37">
        <v>0.74712744093579075</v>
      </c>
      <c r="AV46" s="37">
        <v>0.68706710229750545</v>
      </c>
      <c r="AW46" s="37">
        <v>0.68332120955272246</v>
      </c>
      <c r="AX46" s="37">
        <v>0.67928172391821806</v>
      </c>
      <c r="AY46" s="37">
        <v>0.67910845110985518</v>
      </c>
      <c r="AZ46" s="37">
        <v>0.67532339216313819</v>
      </c>
      <c r="BA46" s="37">
        <v>0.66586032799526707</v>
      </c>
      <c r="BB46" s="37">
        <v>0.62494134467913576</v>
      </c>
      <c r="BC46" s="37">
        <v>0.60915230018236499</v>
      </c>
      <c r="BD46" s="37">
        <v>0.59826104305064276</v>
      </c>
      <c r="BE46" s="37">
        <v>0.61032112551185169</v>
      </c>
      <c r="BF46" s="37">
        <v>0.6073602770134785</v>
      </c>
      <c r="BG46" s="37">
        <v>0.6083201646056392</v>
      </c>
      <c r="BH46" s="37">
        <v>0.60762783014549338</v>
      </c>
      <c r="BI46" s="37">
        <v>0.61266523357909752</v>
      </c>
      <c r="BJ46" s="37">
        <v>0.62251549949499085</v>
      </c>
      <c r="BK46" s="37">
        <v>0.61554435986918143</v>
      </c>
      <c r="BL46" s="37">
        <v>0.59938551163179787</v>
      </c>
      <c r="BM46" s="37">
        <v>0.60676859311144615</v>
      </c>
      <c r="BN46" s="37">
        <v>0.59749537292541122</v>
      </c>
      <c r="BO46" s="37">
        <v>0.59789262093305418</v>
      </c>
      <c r="BP46" s="37">
        <v>0.59572258880223994</v>
      </c>
      <c r="BQ46" s="37">
        <v>0.64365443949582923</v>
      </c>
      <c r="BR46" s="37">
        <v>0.66058619200795476</v>
      </c>
      <c r="BS46" s="37">
        <v>0.66424374826168708</v>
      </c>
      <c r="BT46" s="37">
        <v>0.66459532391070519</v>
      </c>
      <c r="BU46" s="37">
        <v>0.67758496094069331</v>
      </c>
      <c r="BV46" s="37">
        <v>0.68491524546291438</v>
      </c>
      <c r="BW46" s="37">
        <v>0.68968245770975323</v>
      </c>
      <c r="BX46" s="37">
        <v>0.69138985799653929</v>
      </c>
      <c r="BY46" s="37">
        <v>0.68961902626095006</v>
      </c>
      <c r="BZ46" s="37">
        <v>0.68839970652490867</v>
      </c>
      <c r="CA46" s="37">
        <v>0.6777183587104324</v>
      </c>
      <c r="CB46" s="37">
        <v>0.66626879936764782</v>
      </c>
      <c r="CC46" s="37">
        <v>0.62152165858670483</v>
      </c>
      <c r="CD46" s="37">
        <v>0.6332920386198968</v>
      </c>
      <c r="CE46" s="37">
        <v>0.65793523683232957</v>
      </c>
      <c r="CF46" s="37">
        <v>0.6489014230644532</v>
      </c>
      <c r="CG46" s="37">
        <v>0.66841581978031339</v>
      </c>
      <c r="CH46" s="37">
        <v>0.66411415908938831</v>
      </c>
      <c r="CI46" s="37">
        <v>0.64899646799628674</v>
      </c>
    </row>
    <row r="47" spans="2:87" x14ac:dyDescent="0.25">
      <c r="B47" s="34" t="s">
        <v>16</v>
      </c>
      <c r="C47" s="37">
        <v>0.24753071163105764</v>
      </c>
      <c r="D47" s="37">
        <v>0.27310227121765818</v>
      </c>
      <c r="E47" s="37">
        <v>0.23896816195487383</v>
      </c>
      <c r="F47" s="37">
        <v>0.23186745672922204</v>
      </c>
      <c r="G47" s="37">
        <v>0.22198833156438139</v>
      </c>
      <c r="H47" s="37">
        <v>0.22202793711375668</v>
      </c>
      <c r="I47" s="37">
        <v>0.3198557215876493</v>
      </c>
      <c r="J47" s="37">
        <v>0.33509794748143623</v>
      </c>
      <c r="K47" s="37">
        <v>0.3242569286730197</v>
      </c>
      <c r="L47" s="37">
        <v>0.34736935433733662</v>
      </c>
      <c r="M47" s="37">
        <v>0.37401973394395133</v>
      </c>
      <c r="N47" s="37">
        <v>0.34475792052424215</v>
      </c>
      <c r="O47" s="37">
        <v>0.41103620808188834</v>
      </c>
      <c r="P47" s="37">
        <v>0.44255663368562209</v>
      </c>
      <c r="Q47" s="37">
        <v>0.30785389576643452</v>
      </c>
      <c r="R47" s="37">
        <v>0.30563641737010289</v>
      </c>
      <c r="S47" s="37">
        <v>0.29852693181244189</v>
      </c>
      <c r="T47" s="37">
        <v>0.28794553724487998</v>
      </c>
      <c r="U47" s="37">
        <v>0.28120369588501692</v>
      </c>
      <c r="V47" s="37">
        <v>0.27465243599720335</v>
      </c>
      <c r="W47" s="37">
        <v>0.36397858540509931</v>
      </c>
      <c r="X47" s="37">
        <v>0.53872336936772935</v>
      </c>
      <c r="Y47" s="37">
        <v>0.47342533490922639</v>
      </c>
      <c r="Z47" s="37">
        <v>0.46428389927577202</v>
      </c>
      <c r="AA47" s="37">
        <v>0.46289821916614776</v>
      </c>
      <c r="AB47" s="37">
        <v>0.41961486711424295</v>
      </c>
      <c r="AC47" s="37">
        <v>0.41356968723162596</v>
      </c>
      <c r="AD47" s="37">
        <v>0.40736605352404603</v>
      </c>
      <c r="AE47" s="37">
        <v>0.44384070941065779</v>
      </c>
      <c r="AF47" s="37">
        <v>0.44096056491939795</v>
      </c>
      <c r="AG47" s="37">
        <v>0.43643543636154919</v>
      </c>
      <c r="AH47" s="37">
        <v>0.42171584721343447</v>
      </c>
      <c r="AI47" s="37">
        <v>0.3989797656611388</v>
      </c>
      <c r="AJ47" s="37">
        <v>0.44292451131383404</v>
      </c>
      <c r="AK47" s="37">
        <v>0.37178391229555419</v>
      </c>
      <c r="AL47" s="37">
        <v>0.36054785542529388</v>
      </c>
      <c r="AM47" s="37">
        <v>0.32393736447462446</v>
      </c>
      <c r="AN47" s="37">
        <v>0.31257881953698013</v>
      </c>
      <c r="AO47" s="37">
        <v>0.42810616930789885</v>
      </c>
      <c r="AP47" s="37">
        <v>0.29898518712624006</v>
      </c>
      <c r="AQ47" s="37">
        <v>0.30596318515752574</v>
      </c>
      <c r="AR47" s="37">
        <v>0.30095724464672557</v>
      </c>
      <c r="AS47" s="37">
        <v>0.25348387694462488</v>
      </c>
      <c r="AT47" s="37">
        <v>0.25485344705412472</v>
      </c>
      <c r="AU47" s="37">
        <v>0.25287255906420913</v>
      </c>
      <c r="AV47" s="37">
        <v>0.31293289770249455</v>
      </c>
      <c r="AW47" s="37">
        <v>0.31667879044727748</v>
      </c>
      <c r="AX47" s="37">
        <v>0.32071827608178199</v>
      </c>
      <c r="AY47" s="37">
        <v>0.32089154889014476</v>
      </c>
      <c r="AZ47" s="37">
        <v>0.32467660783686181</v>
      </c>
      <c r="BA47" s="37">
        <v>0.33413967200473282</v>
      </c>
      <c r="BB47" s="37">
        <v>0.37505865532086435</v>
      </c>
      <c r="BC47" s="37">
        <v>0.39084769981763512</v>
      </c>
      <c r="BD47" s="37">
        <v>0.40173895694935724</v>
      </c>
      <c r="BE47" s="37">
        <v>0.38967887448814836</v>
      </c>
      <c r="BF47" s="37">
        <v>0.39263972298652144</v>
      </c>
      <c r="BG47" s="37">
        <v>0.39167983539436069</v>
      </c>
      <c r="BH47" s="37">
        <v>0.39237216985450674</v>
      </c>
      <c r="BI47" s="37">
        <v>0.38733476642090242</v>
      </c>
      <c r="BJ47" s="37">
        <v>0.37748450050500915</v>
      </c>
      <c r="BK47" s="37">
        <v>0.38445564013081851</v>
      </c>
      <c r="BL47" s="37">
        <v>0.40061448836820207</v>
      </c>
      <c r="BM47" s="37">
        <v>0.39323140688855396</v>
      </c>
      <c r="BN47" s="37">
        <v>0.40250462707458878</v>
      </c>
      <c r="BO47" s="37">
        <v>0.40210737906694582</v>
      </c>
      <c r="BP47" s="37">
        <v>0.40427741119776006</v>
      </c>
      <c r="BQ47" s="37">
        <v>0.35634556050417066</v>
      </c>
      <c r="BR47" s="37">
        <v>0.33941380799204518</v>
      </c>
      <c r="BS47" s="37">
        <v>0.33575625173831286</v>
      </c>
      <c r="BT47" s="37">
        <v>0.33540467608929481</v>
      </c>
      <c r="BU47" s="37">
        <v>0.32241503905930674</v>
      </c>
      <c r="BV47" s="37">
        <v>0.31508475453708557</v>
      </c>
      <c r="BW47" s="37">
        <v>0.31031754229024688</v>
      </c>
      <c r="BX47" s="37">
        <v>0.30861014200346071</v>
      </c>
      <c r="BY47" s="37">
        <v>0.31038097373904988</v>
      </c>
      <c r="BZ47" s="37">
        <v>0.31160029347509138</v>
      </c>
      <c r="CA47" s="37">
        <v>0.32228164128956766</v>
      </c>
      <c r="CB47" s="37">
        <v>0.33373120063235207</v>
      </c>
      <c r="CC47" s="37">
        <v>0.37847834141329506</v>
      </c>
      <c r="CD47" s="37">
        <v>0.36670796138010309</v>
      </c>
      <c r="CE47" s="37">
        <v>0.34206476316767054</v>
      </c>
      <c r="CF47" s="37">
        <v>0.35109857693554691</v>
      </c>
      <c r="CG47" s="37">
        <v>0.3315841802196865</v>
      </c>
      <c r="CH47" s="37">
        <v>0.33588584091061158</v>
      </c>
      <c r="CI47" s="37">
        <v>0.35100353200371331</v>
      </c>
    </row>
    <row r="48" spans="2:87" x14ac:dyDescent="0.25">
      <c r="B48" s="34"/>
      <c r="C48" s="34"/>
      <c r="D48" s="34"/>
      <c r="E48" s="34"/>
      <c r="F48" s="34"/>
      <c r="G48" s="34"/>
      <c r="H48" s="34"/>
      <c r="I48" s="34"/>
      <c r="J48" s="34"/>
      <c r="K48" s="34"/>
      <c r="L48" s="34"/>
      <c r="M48" s="34"/>
      <c r="N48" s="34"/>
      <c r="O48" s="34"/>
      <c r="P48" s="34"/>
      <c r="Q48" s="34"/>
      <c r="R48" s="34"/>
      <c r="S48" s="34"/>
      <c r="T48" s="34"/>
      <c r="U48" s="34"/>
      <c r="V48" s="34"/>
      <c r="W48" s="34"/>
      <c r="X48" s="34"/>
      <c r="Y48" s="34"/>
      <c r="Z48" s="34"/>
    </row>
    <row r="49" spans="2:26" x14ac:dyDescent="0.25">
      <c r="B49" s="2"/>
      <c r="C49" s="2"/>
      <c r="D49" s="2"/>
      <c r="E49" s="2"/>
      <c r="F49" s="2"/>
      <c r="G49" s="2"/>
      <c r="H49" s="2"/>
      <c r="I49" s="2"/>
      <c r="J49" s="2"/>
      <c r="K49" s="2"/>
      <c r="L49" s="2"/>
      <c r="M49" s="2"/>
      <c r="N49" s="2"/>
      <c r="O49" s="2"/>
      <c r="P49" s="2"/>
      <c r="Q49" s="2"/>
      <c r="R49" s="2"/>
      <c r="S49" s="2"/>
      <c r="T49" s="2"/>
      <c r="U49" s="2"/>
      <c r="V49" s="2"/>
      <c r="W49" s="2"/>
      <c r="X49" s="2"/>
      <c r="Y49" s="2"/>
      <c r="Z49" s="2"/>
    </row>
    <row r="50" spans="2:26" x14ac:dyDescent="0.25">
      <c r="B50" s="36" t="s">
        <v>32</v>
      </c>
      <c r="C50" s="36"/>
      <c r="D50" s="36"/>
      <c r="E50" s="36"/>
      <c r="F50" s="36"/>
      <c r="G50" s="36"/>
      <c r="H50" s="36"/>
      <c r="I50" s="36"/>
      <c r="J50" s="36"/>
      <c r="K50" s="36"/>
      <c r="L50" s="36"/>
      <c r="M50" s="36"/>
      <c r="N50" s="36"/>
      <c r="O50" s="36"/>
      <c r="P50" s="36"/>
      <c r="Q50" s="36"/>
      <c r="R50" s="36"/>
      <c r="S50" s="36"/>
      <c r="T50" s="36"/>
      <c r="U50" s="36"/>
      <c r="V50" s="36"/>
      <c r="W50" s="36"/>
      <c r="X50" s="36"/>
      <c r="Y50" s="36"/>
      <c r="Z50" s="36"/>
    </row>
    <row r="51" spans="2:26" x14ac:dyDescent="0.25">
      <c r="B51" s="29" t="s">
        <v>24</v>
      </c>
      <c r="C51" s="29"/>
      <c r="D51" s="29"/>
      <c r="E51" s="29"/>
      <c r="F51" s="29"/>
      <c r="G51" s="29"/>
      <c r="H51" s="29"/>
      <c r="I51" s="29"/>
      <c r="J51" s="29"/>
      <c r="K51" s="29"/>
      <c r="L51" s="29"/>
      <c r="M51" s="29"/>
      <c r="N51" s="29"/>
      <c r="O51" s="29"/>
      <c r="P51" s="29"/>
      <c r="Q51" s="29"/>
      <c r="R51" s="29"/>
      <c r="S51" s="29"/>
      <c r="T51" s="29"/>
      <c r="U51" s="29"/>
      <c r="V51" s="29"/>
      <c r="W51" s="29"/>
      <c r="X51" s="29"/>
      <c r="Y51" s="29"/>
      <c r="Z51" s="29"/>
    </row>
    <row r="52" spans="2:26" ht="10.5" customHeight="1" x14ac:dyDescent="0.25">
      <c r="B52" s="30" t="s">
        <v>25</v>
      </c>
      <c r="C52" s="30"/>
      <c r="D52" s="30"/>
      <c r="E52" s="30"/>
      <c r="F52" s="30"/>
      <c r="G52" s="30"/>
      <c r="H52" s="30"/>
      <c r="I52" s="30"/>
      <c r="J52" s="30"/>
      <c r="K52" s="30"/>
      <c r="L52" s="30"/>
      <c r="M52" s="30"/>
      <c r="N52" s="30"/>
      <c r="O52" s="30"/>
      <c r="P52" s="30"/>
      <c r="Q52" s="30"/>
      <c r="R52" s="30"/>
      <c r="S52" s="30"/>
      <c r="T52" s="30"/>
      <c r="U52" s="30"/>
      <c r="V52" s="30"/>
      <c r="W52" s="30"/>
      <c r="X52" s="30"/>
      <c r="Y52" s="30"/>
      <c r="Z52" s="30"/>
    </row>
    <row r="53" spans="2:26" ht="10.5" customHeight="1" x14ac:dyDescent="0.25">
      <c r="B53" s="30" t="s">
        <v>26</v>
      </c>
      <c r="C53" s="30"/>
      <c r="D53" s="30"/>
      <c r="E53" s="30"/>
      <c r="F53" s="30"/>
      <c r="G53" s="30"/>
      <c r="H53" s="30"/>
      <c r="I53" s="30"/>
      <c r="J53" s="30"/>
      <c r="K53" s="30"/>
      <c r="L53" s="30"/>
      <c r="M53" s="30"/>
      <c r="N53" s="30"/>
      <c r="O53" s="30"/>
      <c r="P53" s="30"/>
      <c r="Q53" s="30"/>
      <c r="R53" s="30"/>
      <c r="S53" s="30"/>
      <c r="T53" s="30"/>
      <c r="U53" s="30"/>
      <c r="V53" s="30"/>
      <c r="W53" s="30"/>
      <c r="X53" s="30"/>
      <c r="Y53" s="30"/>
      <c r="Z53" s="30"/>
    </row>
    <row r="54" spans="2:26" ht="5.25" customHeight="1" x14ac:dyDescent="0.25"/>
    <row r="55" spans="2:26" x14ac:dyDescent="0.25">
      <c r="B55" s="29" t="s">
        <v>45</v>
      </c>
      <c r="C55" s="29"/>
      <c r="D55" s="29"/>
      <c r="E55" s="29"/>
      <c r="F55" s="29"/>
      <c r="G55" s="29"/>
      <c r="H55" s="29"/>
      <c r="I55" s="29"/>
      <c r="J55" s="29"/>
      <c r="K55" s="29"/>
      <c r="L55" s="29"/>
      <c r="M55" s="29"/>
      <c r="N55" s="29"/>
      <c r="O55" s="29"/>
      <c r="P55" s="29"/>
      <c r="Q55" s="29"/>
      <c r="R55" s="29"/>
      <c r="S55" s="29"/>
      <c r="T55" s="29"/>
      <c r="U55" s="29"/>
      <c r="V55" s="29"/>
      <c r="W55" s="29"/>
      <c r="X55" s="29"/>
      <c r="Y55" s="29"/>
      <c r="Z55" s="29"/>
    </row>
    <row r="56" spans="2:26" x14ac:dyDescent="0.25">
      <c r="B56" s="2"/>
      <c r="C56" s="2"/>
      <c r="D56" s="2"/>
      <c r="E56" s="2"/>
      <c r="F56" s="2"/>
      <c r="G56" s="2"/>
      <c r="H56" s="2"/>
      <c r="I56" s="2"/>
      <c r="J56" s="2"/>
      <c r="K56" s="2"/>
      <c r="L56" s="2"/>
      <c r="M56" s="2"/>
      <c r="N56" s="2"/>
      <c r="O56" s="2"/>
      <c r="P56" s="2"/>
      <c r="Q56" s="2"/>
      <c r="R56" s="2"/>
      <c r="S56" s="2"/>
      <c r="T56" s="2"/>
      <c r="U56" s="2"/>
      <c r="V56" s="2"/>
      <c r="W56" s="2"/>
      <c r="X56" s="2"/>
      <c r="Y56" s="2"/>
      <c r="Z56" s="2"/>
    </row>
    <row r="57" spans="2:26" x14ac:dyDescent="0.25">
      <c r="B57" s="29" t="s">
        <v>44</v>
      </c>
      <c r="C57" s="29"/>
      <c r="D57" s="29"/>
      <c r="E57" s="29"/>
      <c r="F57" s="29"/>
      <c r="G57" s="29"/>
      <c r="H57" s="29"/>
      <c r="I57" s="29"/>
      <c r="J57" s="29"/>
      <c r="K57" s="29"/>
      <c r="L57" s="29"/>
      <c r="M57" s="29"/>
      <c r="N57" s="29"/>
      <c r="O57" s="29"/>
      <c r="P57" s="29"/>
      <c r="Q57" s="29"/>
      <c r="R57" s="29"/>
      <c r="S57" s="29"/>
      <c r="T57" s="29"/>
      <c r="U57" s="29"/>
      <c r="V57" s="29"/>
      <c r="W57" s="29"/>
      <c r="X57" s="29"/>
      <c r="Y57" s="29"/>
      <c r="Z57" s="29"/>
    </row>
    <row r="58" spans="2:26" x14ac:dyDescent="0.25"/>
    <row r="59" spans="2:26" hidden="1" x14ac:dyDescent="0.25"/>
    <row r="60" spans="2:26" hidden="1" x14ac:dyDescent="0.25"/>
    <row r="61" spans="2:26" hidden="1" x14ac:dyDescent="0.25"/>
    <row r="62" spans="2:26" hidden="1" x14ac:dyDescent="0.25"/>
    <row r="63" spans="2:26" hidden="1" x14ac:dyDescent="0.25">
      <c r="B63" s="29"/>
      <c r="C63" s="29"/>
      <c r="D63" s="29"/>
      <c r="E63" s="29"/>
      <c r="F63" s="29"/>
      <c r="G63" s="29"/>
      <c r="H63" s="29"/>
      <c r="I63" s="29"/>
      <c r="J63" s="29"/>
      <c r="K63" s="29"/>
      <c r="L63" s="29"/>
      <c r="M63" s="29"/>
      <c r="N63" s="29"/>
      <c r="O63" s="29"/>
      <c r="P63" s="29"/>
      <c r="Q63" s="29"/>
      <c r="R63" s="29"/>
      <c r="S63" s="29"/>
      <c r="T63" s="29"/>
      <c r="U63" s="29"/>
      <c r="V63" s="29"/>
      <c r="W63" s="29"/>
      <c r="X63" s="29"/>
      <c r="Y63" s="29"/>
      <c r="Z63" s="29"/>
    </row>
    <row r="64" spans="2:26" hidden="1" x14ac:dyDescent="0.25">
      <c r="B64" s="29"/>
      <c r="C64" s="29"/>
      <c r="D64" s="29"/>
      <c r="E64" s="29"/>
      <c r="F64" s="29"/>
      <c r="G64" s="29"/>
      <c r="H64" s="29"/>
      <c r="I64" s="29"/>
      <c r="J64" s="29"/>
      <c r="K64" s="29"/>
      <c r="L64" s="29"/>
      <c r="M64" s="29"/>
      <c r="N64" s="29"/>
      <c r="O64" s="29"/>
      <c r="P64" s="29"/>
      <c r="Q64" s="29"/>
      <c r="R64" s="29"/>
      <c r="S64" s="29"/>
      <c r="T64" s="29"/>
      <c r="U64" s="29"/>
      <c r="V64" s="29"/>
      <c r="W64" s="29"/>
      <c r="X64" s="29"/>
      <c r="Y64" s="29"/>
      <c r="Z64" s="29"/>
    </row>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sheetData>
  <customSheetViews>
    <customSheetView guid="{185D84FE-F060-43CB-AD80-90D245BB0AEC}" scale="80" hiddenRows="1" hiddenColumns="1">
      <pane xSplit="2" ySplit="6" topLeftCell="C7" activePane="bottomRight" state="frozen"/>
      <selection pane="bottomRight" activeCell="I7" sqref="I7"/>
      <pageMargins left="0.7" right="0.7" top="0.75" bottom="0.75" header="0.3" footer="0.3"/>
      <pageSetup paperSize="9" orientation="portrait" r:id="rId1"/>
    </customSheetView>
  </customSheetView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topLeftCell="A41" workbookViewId="0">
      <selection activeCell="A8" sqref="A8:XFD8"/>
    </sheetView>
  </sheetViews>
  <sheetFormatPr baseColWidth="10" defaultColWidth="0" defaultRowHeight="15" zeroHeight="1" x14ac:dyDescent="0.25"/>
  <cols>
    <col min="1" max="1" width="7" style="1" customWidth="1"/>
    <col min="2" max="2" width="6.7109375" style="2" customWidth="1"/>
    <col min="3" max="14" width="11.28515625" style="1" bestFit="1" customWidth="1"/>
    <col min="15" max="15" width="5.28515625" style="1" customWidth="1"/>
    <col min="16" max="16" width="11.42578125" style="1" customWidth="1"/>
    <col min="17" max="16384" width="11.42578125" style="1" hidden="1"/>
  </cols>
  <sheetData>
    <row r="1" spans="1:14" x14ac:dyDescent="0.25"/>
    <row r="2" spans="1:14" ht="31.5" x14ac:dyDescent="0.5">
      <c r="A2" s="3"/>
      <c r="C2" s="32"/>
    </row>
    <row r="3" spans="1:14" x14ac:dyDescent="0.25"/>
    <row r="4" spans="1:14" ht="18.75" x14ac:dyDescent="0.3">
      <c r="A4" s="7"/>
    </row>
    <row r="5" spans="1:14" ht="18.75" x14ac:dyDescent="0.3">
      <c r="A5" s="7"/>
    </row>
    <row r="6" spans="1:14" s="15" customFormat="1" ht="18" customHeight="1" x14ac:dyDescent="0.25">
      <c r="B6" s="16"/>
      <c r="C6" s="40" t="s">
        <v>13</v>
      </c>
      <c r="D6" s="40"/>
      <c r="E6" s="40"/>
      <c r="F6" s="40"/>
      <c r="G6" s="40"/>
      <c r="H6" s="40"/>
      <c r="I6" s="40"/>
      <c r="J6" s="40"/>
      <c r="K6" s="40"/>
      <c r="L6" s="40"/>
      <c r="M6" s="40"/>
      <c r="N6" s="40"/>
    </row>
    <row r="7" spans="1:14" x14ac:dyDescent="0.25">
      <c r="C7" s="5" t="s">
        <v>0</v>
      </c>
      <c r="D7" s="5" t="s">
        <v>1</v>
      </c>
      <c r="E7" s="5" t="s">
        <v>2</v>
      </c>
      <c r="F7" s="5" t="s">
        <v>3</v>
      </c>
      <c r="G7" s="5" t="s">
        <v>4</v>
      </c>
      <c r="H7" s="5" t="s">
        <v>5</v>
      </c>
      <c r="I7" s="5" t="s">
        <v>6</v>
      </c>
      <c r="J7" s="5" t="s">
        <v>7</v>
      </c>
      <c r="K7" s="5" t="s">
        <v>8</v>
      </c>
      <c r="L7" s="5" t="s">
        <v>9</v>
      </c>
      <c r="M7" s="5" t="s">
        <v>10</v>
      </c>
      <c r="N7" s="5" t="s">
        <v>11</v>
      </c>
    </row>
    <row r="8" spans="1:14" hidden="1" x14ac:dyDescent="0.25">
      <c r="B8" s="2">
        <v>2015</v>
      </c>
      <c r="C8" s="8">
        <v>1239.644</v>
      </c>
      <c r="D8" s="8">
        <v>1153.472</v>
      </c>
      <c r="E8" s="8">
        <v>1155.1039999999998</v>
      </c>
      <c r="F8" s="8">
        <v>1246.692</v>
      </c>
      <c r="G8" s="8">
        <v>1187.239</v>
      </c>
      <c r="H8" s="8">
        <v>1228.069</v>
      </c>
      <c r="I8" s="8">
        <v>1253.6905906667239</v>
      </c>
      <c r="J8" s="8">
        <v>1277.13166</v>
      </c>
      <c r="K8" s="8">
        <v>1403.011</v>
      </c>
      <c r="L8" s="8">
        <v>1173.68833</v>
      </c>
      <c r="M8" s="8">
        <v>1359.1183299999998</v>
      </c>
      <c r="N8" s="8">
        <v>1396.9583299999999</v>
      </c>
    </row>
    <row r="9" spans="1:14" x14ac:dyDescent="0.25">
      <c r="B9" s="2">
        <v>2016</v>
      </c>
      <c r="C9" s="8">
        <v>1458.2139999999999</v>
      </c>
      <c r="D9" s="8">
        <v>1463.4164934066578</v>
      </c>
      <c r="E9" s="8">
        <v>1017.0467776811048</v>
      </c>
      <c r="F9" s="8">
        <v>1537.9190000000001</v>
      </c>
      <c r="G9" s="8">
        <v>1572.0289999999998</v>
      </c>
      <c r="H9" s="8">
        <v>1609.2019999999998</v>
      </c>
      <c r="I9" s="8">
        <v>1910.587</v>
      </c>
      <c r="J9" s="8">
        <v>1940.4250000000002</v>
      </c>
      <c r="K9" s="8">
        <v>1955.6254021</v>
      </c>
      <c r="L9" s="8">
        <v>2041.5143460159998</v>
      </c>
      <c r="M9" s="8">
        <v>2042.5460103798396</v>
      </c>
      <c r="N9" s="8">
        <v>2013.5989999999997</v>
      </c>
    </row>
    <row r="10" spans="1:14" x14ac:dyDescent="0.25">
      <c r="B10" s="2">
        <v>2017</v>
      </c>
      <c r="C10" s="8">
        <v>2054.3950199999999</v>
      </c>
      <c r="D10" s="8">
        <v>2115.3110000000001</v>
      </c>
      <c r="E10" s="8">
        <v>2111.1890000000003</v>
      </c>
      <c r="F10" s="8">
        <v>1905.1979999999999</v>
      </c>
      <c r="G10" s="8">
        <v>1920.326</v>
      </c>
      <c r="H10" s="8">
        <v>1854.56</v>
      </c>
      <c r="I10" s="8">
        <v>1949.0509999999999</v>
      </c>
      <c r="J10" s="8">
        <v>1993.8380000000002</v>
      </c>
      <c r="K10" s="8">
        <v>2037.6565957152948</v>
      </c>
      <c r="L10" s="8">
        <v>2053.4279999999999</v>
      </c>
      <c r="M10" s="8">
        <v>2069.192</v>
      </c>
      <c r="N10" s="8">
        <v>2111.8429999999998</v>
      </c>
    </row>
    <row r="11" spans="1:14" x14ac:dyDescent="0.25">
      <c r="B11" s="2">
        <v>2018</v>
      </c>
      <c r="C11" s="8">
        <v>2126.2765184608647</v>
      </c>
      <c r="D11" s="8">
        <v>2085.9630000000002</v>
      </c>
      <c r="E11" s="8">
        <v>2154.0369999999998</v>
      </c>
      <c r="F11" s="8">
        <v>2172.5389999999998</v>
      </c>
      <c r="G11" s="8">
        <v>2181.2730769458794</v>
      </c>
      <c r="H11" s="8">
        <v>2190.0630000000001</v>
      </c>
      <c r="I11" s="8">
        <v>2142.6869999999999</v>
      </c>
      <c r="J11" s="8">
        <v>2109.9230000000002</v>
      </c>
      <c r="K11" s="8">
        <v>2136.9192570067298</v>
      </c>
      <c r="L11" s="8">
        <v>2119.7200000000003</v>
      </c>
      <c r="M11" s="8">
        <v>2140.7190000000001</v>
      </c>
      <c r="N11" s="8">
        <v>2221.415</v>
      </c>
    </row>
    <row r="12" spans="1:14" x14ac:dyDescent="0.25">
      <c r="B12" s="2">
        <v>2019</v>
      </c>
      <c r="C12" s="8">
        <v>2284.924</v>
      </c>
      <c r="D12" s="8">
        <v>2283.8879999999999</v>
      </c>
      <c r="E12" s="8">
        <v>2268.2479261499434</v>
      </c>
      <c r="F12" s="8">
        <v>2286.7982313275998</v>
      </c>
      <c r="G12" s="8">
        <v>2334.7156759821196</v>
      </c>
      <c r="H12" s="8">
        <v>2327.3400824624778</v>
      </c>
      <c r="I12" s="8">
        <v>2122.8876585110083</v>
      </c>
      <c r="J12" s="8">
        <v>2210.2410783492114</v>
      </c>
      <c r="K12" s="8">
        <v>2253.7632723722272</v>
      </c>
      <c r="L12" s="8">
        <v>2254.0393268107146</v>
      </c>
      <c r="M12" s="8">
        <v>2226.7256523239994</v>
      </c>
      <c r="N12" s="8">
        <v>2131.4265527213006</v>
      </c>
    </row>
    <row r="13" spans="1:14" x14ac:dyDescent="0.25">
      <c r="B13" s="2">
        <v>2020</v>
      </c>
      <c r="C13" s="8">
        <v>2081.0217943683615</v>
      </c>
      <c r="D13" s="8">
        <v>2081.0250380312818</v>
      </c>
      <c r="E13" s="8">
        <v>0</v>
      </c>
      <c r="F13" s="8">
        <v>0</v>
      </c>
      <c r="G13" s="8">
        <v>0</v>
      </c>
      <c r="H13" s="8">
        <v>0</v>
      </c>
      <c r="I13" s="8">
        <v>0</v>
      </c>
      <c r="J13" s="8">
        <v>0</v>
      </c>
      <c r="K13" s="8">
        <v>0</v>
      </c>
      <c r="L13" s="8">
        <v>0</v>
      </c>
      <c r="M13" s="8">
        <v>0</v>
      </c>
      <c r="N13" s="8">
        <v>0</v>
      </c>
    </row>
    <row r="14" spans="1:14" x14ac:dyDescent="0.25">
      <c r="C14" s="4"/>
    </row>
    <row r="15" spans="1:14" x14ac:dyDescent="0.25"/>
    <row r="16" spans="1:14" x14ac:dyDescent="0.25"/>
    <row r="17" spans="1:14" x14ac:dyDescent="0.25"/>
    <row r="18" spans="1:14" x14ac:dyDescent="0.25"/>
    <row r="19" spans="1:14" x14ac:dyDescent="0.25"/>
    <row r="20" spans="1:14" x14ac:dyDescent="0.25"/>
    <row r="21" spans="1:14" x14ac:dyDescent="0.25"/>
    <row r="22" spans="1:14" x14ac:dyDescent="0.25"/>
    <row r="23" spans="1:14" x14ac:dyDescent="0.25"/>
    <row r="24" spans="1:14" x14ac:dyDescent="0.25"/>
    <row r="25" spans="1:14" x14ac:dyDescent="0.25"/>
    <row r="26" spans="1:14" x14ac:dyDescent="0.25"/>
    <row r="27" spans="1:14" x14ac:dyDescent="0.25"/>
    <row r="28" spans="1:14" x14ac:dyDescent="0.25">
      <c r="D28" s="4"/>
    </row>
    <row r="29" spans="1:14" x14ac:dyDescent="0.25">
      <c r="D29" s="4"/>
    </row>
    <row r="30" spans="1:14" ht="18.75" x14ac:dyDescent="0.3">
      <c r="A30" s="7"/>
    </row>
    <row r="31" spans="1:14" ht="21" x14ac:dyDescent="0.35">
      <c r="C31" s="41" t="s">
        <v>75</v>
      </c>
      <c r="D31" s="41"/>
      <c r="E31" s="41"/>
      <c r="F31" s="41"/>
      <c r="G31" s="41"/>
      <c r="H31" s="41"/>
      <c r="I31" s="41"/>
      <c r="J31" s="41"/>
      <c r="K31" s="41"/>
      <c r="L31" s="41"/>
      <c r="M31" s="41"/>
      <c r="N31" s="41"/>
    </row>
    <row r="32" spans="1:14" x14ac:dyDescent="0.25">
      <c r="C32" s="5" t="s">
        <v>0</v>
      </c>
      <c r="D32" s="5" t="s">
        <v>1</v>
      </c>
      <c r="E32" s="5" t="s">
        <v>2</v>
      </c>
      <c r="F32" s="5" t="s">
        <v>3</v>
      </c>
      <c r="G32" s="5" t="s">
        <v>4</v>
      </c>
      <c r="H32" s="5" t="s">
        <v>5</v>
      </c>
      <c r="I32" s="5" t="s">
        <v>6</v>
      </c>
      <c r="J32" s="5" t="s">
        <v>7</v>
      </c>
      <c r="K32" s="5" t="s">
        <v>8</v>
      </c>
      <c r="L32" s="5" t="s">
        <v>9</v>
      </c>
      <c r="M32" s="5" t="s">
        <v>10</v>
      </c>
      <c r="N32" s="5" t="s">
        <v>11</v>
      </c>
    </row>
    <row r="33" spans="2:14" x14ac:dyDescent="0.25">
      <c r="B33" s="11" t="s">
        <v>15</v>
      </c>
      <c r="C33" s="12">
        <v>2081.0217943683615</v>
      </c>
      <c r="D33" s="12">
        <v>2081.0250380312818</v>
      </c>
      <c r="E33" s="12">
        <v>0</v>
      </c>
      <c r="F33" s="12">
        <v>0</v>
      </c>
      <c r="G33" s="12">
        <v>0</v>
      </c>
      <c r="H33" s="12">
        <v>0</v>
      </c>
      <c r="I33" s="12">
        <v>0</v>
      </c>
      <c r="J33" s="12">
        <v>0</v>
      </c>
      <c r="K33" s="12">
        <v>0</v>
      </c>
      <c r="L33" s="12">
        <v>0</v>
      </c>
      <c r="M33" s="12">
        <v>0</v>
      </c>
      <c r="N33" s="12">
        <v>0</v>
      </c>
    </row>
    <row r="34" spans="2:14" x14ac:dyDescent="0.25">
      <c r="B34" s="11" t="s">
        <v>16</v>
      </c>
      <c r="C34" s="12">
        <v>1350.5757943683616</v>
      </c>
      <c r="D34" s="12">
        <v>1349.0020380312822</v>
      </c>
      <c r="E34" s="12">
        <v>0</v>
      </c>
      <c r="F34" s="12">
        <v>0</v>
      </c>
      <c r="G34" s="12">
        <v>0</v>
      </c>
      <c r="H34" s="12">
        <v>0</v>
      </c>
      <c r="I34" s="12">
        <v>0</v>
      </c>
      <c r="J34" s="12">
        <v>0</v>
      </c>
      <c r="K34" s="12">
        <v>0</v>
      </c>
      <c r="L34" s="12">
        <v>0</v>
      </c>
      <c r="M34" s="12">
        <v>0</v>
      </c>
      <c r="N34" s="12">
        <v>0</v>
      </c>
    </row>
    <row r="35" spans="2:14" x14ac:dyDescent="0.25">
      <c r="B35" s="10"/>
      <c r="C35" s="5"/>
      <c r="D35" s="5"/>
      <c r="E35" s="5"/>
      <c r="F35" s="5"/>
      <c r="G35" s="5"/>
      <c r="H35" s="5"/>
      <c r="I35" s="5"/>
      <c r="J35" s="5"/>
      <c r="K35" s="5"/>
      <c r="L35" s="5"/>
      <c r="M35" s="5"/>
      <c r="N35" s="5"/>
    </row>
    <row r="36" spans="2:14" x14ac:dyDescent="0.25">
      <c r="B36" s="2" t="s">
        <v>15</v>
      </c>
      <c r="C36" s="9">
        <v>0.64899646799628674</v>
      </c>
      <c r="D36" s="9">
        <v>0.64823921547214181</v>
      </c>
      <c r="E36" s="9">
        <v>0</v>
      </c>
      <c r="F36" s="9">
        <v>0</v>
      </c>
      <c r="G36" s="9">
        <v>0</v>
      </c>
      <c r="H36" s="9">
        <v>0</v>
      </c>
      <c r="I36" s="9">
        <v>0</v>
      </c>
      <c r="J36" s="9">
        <v>0</v>
      </c>
      <c r="K36" s="9">
        <v>0</v>
      </c>
      <c r="L36" s="9">
        <v>0</v>
      </c>
      <c r="M36" s="9">
        <v>0</v>
      </c>
      <c r="N36" s="9">
        <v>0</v>
      </c>
    </row>
    <row r="37" spans="2:14" x14ac:dyDescent="0.25">
      <c r="B37" s="2" t="s">
        <v>16</v>
      </c>
      <c r="C37" s="9">
        <v>0.35100353200371331</v>
      </c>
      <c r="D37" s="9">
        <v>0.35176078452785831</v>
      </c>
      <c r="E37" s="9">
        <v>0</v>
      </c>
      <c r="F37" s="9">
        <v>0</v>
      </c>
      <c r="G37" s="9">
        <v>0</v>
      </c>
      <c r="H37" s="9">
        <v>0</v>
      </c>
      <c r="I37" s="9">
        <v>0</v>
      </c>
      <c r="J37" s="9">
        <v>0</v>
      </c>
      <c r="K37" s="9">
        <v>0</v>
      </c>
      <c r="L37" s="9">
        <v>0</v>
      </c>
      <c r="M37" s="9">
        <v>0</v>
      </c>
      <c r="N37" s="9">
        <v>0</v>
      </c>
    </row>
    <row r="38" spans="2:14" x14ac:dyDescent="0.25"/>
    <row r="39" spans="2:14" x14ac:dyDescent="0.25"/>
    <row r="40" spans="2:14" x14ac:dyDescent="0.25"/>
    <row r="41" spans="2:14" x14ac:dyDescent="0.25"/>
    <row r="42" spans="2:14" x14ac:dyDescent="0.25"/>
    <row r="43" spans="2:14" x14ac:dyDescent="0.25"/>
    <row r="44" spans="2:14" x14ac:dyDescent="0.25"/>
    <row r="45" spans="2:14" x14ac:dyDescent="0.25"/>
    <row r="46" spans="2:14" x14ac:dyDescent="0.25"/>
    <row r="47" spans="2:14" x14ac:dyDescent="0.25"/>
    <row r="48" spans="2:14"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sheetData>
  <customSheetViews>
    <customSheetView guid="{185D84FE-F060-43CB-AD80-90D245BB0AEC}">
      <selection activeCell="C2" sqref="C2"/>
      <pageMargins left="0.7" right="0.7" top="0.75" bottom="0.75" header="0.3" footer="0.3"/>
      <pageSetup paperSize="9" orientation="portrait" r:id="rId1"/>
    </customSheetView>
  </customSheetViews>
  <mergeCells count="2">
    <mergeCell ref="C6:N6"/>
    <mergeCell ref="C31:N31"/>
  </mergeCell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8"/>
  <sheetViews>
    <sheetView showGridLines="0" topLeftCell="A60" workbookViewId="0">
      <selection activeCell="A59" sqref="A59:XFD59"/>
    </sheetView>
  </sheetViews>
  <sheetFormatPr baseColWidth="10" defaultRowHeight="15" x14ac:dyDescent="0.25"/>
  <cols>
    <col min="1" max="1" width="13.42578125" customWidth="1"/>
  </cols>
  <sheetData>
    <row r="1" spans="1:15" s="1" customFormat="1" x14ac:dyDescent="0.25"/>
    <row r="2" spans="1:15" s="1" customFormat="1" ht="31.5" x14ac:dyDescent="0.5">
      <c r="A2" s="3"/>
      <c r="C2" s="32"/>
    </row>
    <row r="3" spans="1:15" s="1" customFormat="1" x14ac:dyDescent="0.25"/>
    <row r="4" spans="1:15" s="1" customFormat="1" ht="18.75" x14ac:dyDescent="0.3">
      <c r="A4" s="7"/>
    </row>
    <row r="5" spans="1:15" s="1" customFormat="1" ht="18.75" x14ac:dyDescent="0.3">
      <c r="A5" s="7"/>
    </row>
    <row r="6" spans="1:15" s="1" customFormat="1" ht="21" x14ac:dyDescent="0.35">
      <c r="C6" s="42" t="s">
        <v>72</v>
      </c>
      <c r="D6" s="41"/>
      <c r="E6" s="41"/>
      <c r="F6" s="41"/>
      <c r="G6" s="41"/>
      <c r="H6" s="41"/>
      <c r="I6" s="41"/>
      <c r="J6" s="41"/>
      <c r="K6" s="41"/>
      <c r="L6" s="41"/>
      <c r="M6" s="41"/>
      <c r="N6" s="41"/>
      <c r="O6" s="41"/>
    </row>
    <row r="7" spans="1:15" s="1" customFormat="1" x14ac:dyDescent="0.25">
      <c r="C7" s="5" t="s">
        <v>0</v>
      </c>
      <c r="D7" s="5" t="s">
        <v>1</v>
      </c>
      <c r="E7" s="5" t="s">
        <v>2</v>
      </c>
      <c r="F7" s="5" t="s">
        <v>3</v>
      </c>
      <c r="G7" s="5" t="s">
        <v>4</v>
      </c>
      <c r="H7" s="5" t="s">
        <v>5</v>
      </c>
      <c r="I7" s="5" t="s">
        <v>6</v>
      </c>
      <c r="J7" s="5" t="s">
        <v>7</v>
      </c>
      <c r="K7" s="5" t="s">
        <v>8</v>
      </c>
      <c r="L7" s="5" t="s">
        <v>9</v>
      </c>
      <c r="M7" s="5" t="s">
        <v>10</v>
      </c>
      <c r="N7" s="5" t="s">
        <v>11</v>
      </c>
      <c r="O7" s="14" t="s">
        <v>17</v>
      </c>
    </row>
    <row r="8" spans="1:15" s="1" customFormat="1" hidden="1" x14ac:dyDescent="0.25">
      <c r="B8" s="2">
        <v>2015</v>
      </c>
      <c r="C8" s="8">
        <v>289176.38639619021</v>
      </c>
      <c r="D8" s="8">
        <v>161868.11162000001</v>
      </c>
      <c r="E8" s="8">
        <v>183441.53998369596</v>
      </c>
      <c r="F8" s="8">
        <v>189156.29277647188</v>
      </c>
      <c r="G8" s="8">
        <v>207409.52743020313</v>
      </c>
      <c r="H8" s="8">
        <v>244374.07026980998</v>
      </c>
      <c r="I8" s="8">
        <v>273645.8</v>
      </c>
      <c r="J8" s="8">
        <v>262671.89391077735</v>
      </c>
      <c r="K8" s="8">
        <v>279109.79300000001</v>
      </c>
      <c r="L8" s="8">
        <v>223137.97873562499</v>
      </c>
      <c r="M8" s="8">
        <v>226135.94319999998</v>
      </c>
      <c r="N8" s="8">
        <v>245226.36515557911</v>
      </c>
      <c r="O8" s="13">
        <f t="shared" ref="O8:O11" si="0">SUM(C8:N8)</f>
        <v>2785353.7024783525</v>
      </c>
    </row>
    <row r="9" spans="1:15" s="1" customFormat="1" x14ac:dyDescent="0.25">
      <c r="B9" s="2">
        <v>2016</v>
      </c>
      <c r="C9" s="8">
        <v>257238.22690099606</v>
      </c>
      <c r="D9" s="8">
        <v>274182.92799295625</v>
      </c>
      <c r="E9" s="8">
        <v>267739.54958800855</v>
      </c>
      <c r="F9" s="8">
        <v>291238.36997748143</v>
      </c>
      <c r="G9" s="8">
        <v>315573.94949720521</v>
      </c>
      <c r="H9" s="8">
        <v>326203.3620850654</v>
      </c>
      <c r="I9" s="8">
        <v>356111.53975780081</v>
      </c>
      <c r="J9" s="8">
        <v>388007.5804537817</v>
      </c>
      <c r="K9" s="8">
        <v>377114.55955999997</v>
      </c>
      <c r="L9" s="8">
        <v>376009.18789234094</v>
      </c>
      <c r="M9" s="8">
        <v>361587.783625804</v>
      </c>
      <c r="N9" s="8">
        <v>431907.41241700947</v>
      </c>
      <c r="O9" s="13">
        <f t="shared" si="0"/>
        <v>4022914.44974845</v>
      </c>
    </row>
    <row r="10" spans="1:15" s="1" customFormat="1" x14ac:dyDescent="0.25">
      <c r="B10" s="2">
        <v>2017</v>
      </c>
      <c r="C10" s="8">
        <v>423360.67917055939</v>
      </c>
      <c r="D10" s="8">
        <v>463512.00086849963</v>
      </c>
      <c r="E10" s="8">
        <v>529345.36774775584</v>
      </c>
      <c r="F10" s="8">
        <v>523228.33689999999</v>
      </c>
      <c r="G10" s="8">
        <v>545414.73132331716</v>
      </c>
      <c r="H10" s="8">
        <v>420430.11573836778</v>
      </c>
      <c r="I10" s="8">
        <v>634345.53313421772</v>
      </c>
      <c r="J10" s="8">
        <v>698691.37432362325</v>
      </c>
      <c r="K10" s="8">
        <v>722782.35746581911</v>
      </c>
      <c r="L10" s="8">
        <v>793837.95485264563</v>
      </c>
      <c r="M10" s="8">
        <v>824574.74387076346</v>
      </c>
      <c r="N10" s="8">
        <v>968412.64880584308</v>
      </c>
      <c r="O10" s="13">
        <f t="shared" si="0"/>
        <v>7547935.8442014111</v>
      </c>
    </row>
    <row r="11" spans="1:15" s="1" customFormat="1" x14ac:dyDescent="0.25">
      <c r="B11" s="2">
        <v>2018</v>
      </c>
      <c r="C11" s="8">
        <v>1019658.0148399293</v>
      </c>
      <c r="D11" s="8">
        <v>972274.25643000007</v>
      </c>
      <c r="E11" s="8">
        <v>1147166.5275661433</v>
      </c>
      <c r="F11" s="8">
        <v>1126714.530997307</v>
      </c>
      <c r="G11" s="8">
        <v>1212070.8784215217</v>
      </c>
      <c r="H11" s="8">
        <v>1056092.9465143511</v>
      </c>
      <c r="I11" s="8">
        <v>1183060.9658367569</v>
      </c>
      <c r="J11" s="8">
        <v>1037606.3110200001</v>
      </c>
      <c r="K11" s="8">
        <v>941820.55388618784</v>
      </c>
      <c r="L11" s="8">
        <v>915772.77169509057</v>
      </c>
      <c r="M11" s="8">
        <v>960817.55197636096</v>
      </c>
      <c r="N11" s="8">
        <v>1054685.3026200002</v>
      </c>
      <c r="O11" s="13">
        <f t="shared" si="0"/>
        <v>12627740.611803651</v>
      </c>
    </row>
    <row r="12" spans="1:15" s="1" customFormat="1" x14ac:dyDescent="0.25">
      <c r="B12" s="2">
        <v>2019</v>
      </c>
      <c r="C12" s="8">
        <v>1050220.8053311743</v>
      </c>
      <c r="D12" s="8">
        <v>992184.96145044954</v>
      </c>
      <c r="E12" s="8">
        <v>1176757.8804729094</v>
      </c>
      <c r="F12" s="8">
        <v>1164825.9871531001</v>
      </c>
      <c r="G12" s="8">
        <v>1197851.486</v>
      </c>
      <c r="H12" s="8">
        <v>1235809.908000472</v>
      </c>
      <c r="I12" s="8">
        <v>1386180.5819999999</v>
      </c>
      <c r="J12" s="8">
        <v>1534426.4003533779</v>
      </c>
      <c r="K12" s="8">
        <v>1527323.0085973074</v>
      </c>
      <c r="L12" s="8">
        <v>1599889.902024819</v>
      </c>
      <c r="M12" s="8">
        <v>1501599.4067240348</v>
      </c>
      <c r="N12" s="8">
        <v>1534756.751085493</v>
      </c>
      <c r="O12" s="13">
        <f t="shared" ref="O12:O13" si="1">SUM(C12:N12)</f>
        <v>15901827.079193138</v>
      </c>
    </row>
    <row r="13" spans="1:15" s="1" customFormat="1" x14ac:dyDescent="0.25">
      <c r="B13" s="2">
        <v>2020</v>
      </c>
      <c r="C13" s="8">
        <v>1487095.505604102</v>
      </c>
      <c r="D13" s="8">
        <v>1568141.9153885848</v>
      </c>
      <c r="E13" s="8">
        <v>0</v>
      </c>
      <c r="F13" s="8">
        <v>0</v>
      </c>
      <c r="G13" s="8">
        <v>0</v>
      </c>
      <c r="H13" s="8">
        <v>0</v>
      </c>
      <c r="I13" s="8">
        <v>0</v>
      </c>
      <c r="J13" s="8">
        <v>0</v>
      </c>
      <c r="K13" s="8">
        <v>0</v>
      </c>
      <c r="L13" s="8">
        <v>0</v>
      </c>
      <c r="M13" s="8">
        <v>0</v>
      </c>
      <c r="N13" s="8">
        <v>0</v>
      </c>
      <c r="O13" s="13">
        <f t="shared" si="1"/>
        <v>3055237.4209926869</v>
      </c>
    </row>
    <row r="14" spans="1:15" s="1" customFormat="1" x14ac:dyDescent="0.25"/>
    <row r="15" spans="1:15" s="1" customFormat="1" x14ac:dyDescent="0.25"/>
    <row r="16" spans="1:15" s="1" customFormat="1" x14ac:dyDescent="0.25"/>
    <row r="17" spans="1:15" s="1" customFormat="1" x14ac:dyDescent="0.25"/>
    <row r="18" spans="1:15" s="1" customFormat="1" x14ac:dyDescent="0.25"/>
    <row r="19" spans="1:15" s="1" customFormat="1" x14ac:dyDescent="0.25"/>
    <row r="20" spans="1:15" s="1" customFormat="1" x14ac:dyDescent="0.25"/>
    <row r="21" spans="1:15" s="1" customFormat="1" x14ac:dyDescent="0.25"/>
    <row r="22" spans="1:15" s="1" customFormat="1" x14ac:dyDescent="0.25"/>
    <row r="23" spans="1:15" s="1" customFormat="1" x14ac:dyDescent="0.25"/>
    <row r="24" spans="1:15" s="1" customFormat="1" x14ac:dyDescent="0.25"/>
    <row r="25" spans="1:15" s="1" customFormat="1" x14ac:dyDescent="0.25"/>
    <row r="26" spans="1:15" s="1" customFormat="1" x14ac:dyDescent="0.25"/>
    <row r="27" spans="1:15" s="1" customFormat="1" x14ac:dyDescent="0.25"/>
    <row r="28" spans="1:15" s="1" customFormat="1" x14ac:dyDescent="0.25"/>
    <row r="29" spans="1:15" s="1" customFormat="1" x14ac:dyDescent="0.25">
      <c r="D29" s="4"/>
    </row>
    <row r="30" spans="1:15" s="1" customFormat="1" x14ac:dyDescent="0.25">
      <c r="D30" s="4"/>
    </row>
    <row r="31" spans="1:15" s="1" customFormat="1" ht="18.75" x14ac:dyDescent="0.3">
      <c r="A31" s="7"/>
    </row>
    <row r="32" spans="1:15" s="1" customFormat="1" ht="21" x14ac:dyDescent="0.35">
      <c r="C32" s="42" t="s">
        <v>73</v>
      </c>
      <c r="D32" s="41"/>
      <c r="E32" s="41"/>
      <c r="F32" s="41"/>
      <c r="G32" s="41"/>
      <c r="H32" s="41"/>
      <c r="I32" s="41"/>
      <c r="J32" s="41"/>
      <c r="K32" s="41"/>
      <c r="L32" s="41"/>
      <c r="M32" s="41"/>
      <c r="N32" s="41"/>
      <c r="O32" s="41"/>
    </row>
    <row r="33" spans="2:15" s="1" customFormat="1" x14ac:dyDescent="0.25">
      <c r="C33" s="5" t="s">
        <v>0</v>
      </c>
      <c r="D33" s="5" t="s">
        <v>1</v>
      </c>
      <c r="E33" s="5" t="s">
        <v>2</v>
      </c>
      <c r="F33" s="5" t="s">
        <v>3</v>
      </c>
      <c r="G33" s="5" t="s">
        <v>4</v>
      </c>
      <c r="H33" s="5" t="s">
        <v>5</v>
      </c>
      <c r="I33" s="5" t="s">
        <v>6</v>
      </c>
      <c r="J33" s="5" t="s">
        <v>7</v>
      </c>
      <c r="K33" s="5" t="s">
        <v>8</v>
      </c>
      <c r="L33" s="5" t="s">
        <v>9</v>
      </c>
      <c r="M33" s="5" t="s">
        <v>10</v>
      </c>
      <c r="N33" s="5" t="s">
        <v>11</v>
      </c>
      <c r="O33" s="14" t="s">
        <v>17</v>
      </c>
    </row>
    <row r="34" spans="2:15" s="1" customFormat="1" hidden="1" x14ac:dyDescent="0.25">
      <c r="B34" s="2">
        <f t="shared" ref="B34:B39" si="2">B8</f>
        <v>2015</v>
      </c>
      <c r="C34" s="6">
        <v>261318.34120619021</v>
      </c>
      <c r="D34" s="6">
        <v>141903.91456</v>
      </c>
      <c r="E34" s="6">
        <v>160681.77361608474</v>
      </c>
      <c r="F34" s="6">
        <v>159954.52287916373</v>
      </c>
      <c r="G34" s="6">
        <v>181677.43559020312</v>
      </c>
      <c r="H34" s="6">
        <v>215418.89627420274</v>
      </c>
      <c r="I34" s="6">
        <v>244989.18700000001</v>
      </c>
      <c r="J34" s="6">
        <v>235890.85027486982</v>
      </c>
      <c r="K34" s="6">
        <v>250009.095</v>
      </c>
      <c r="L34" s="6">
        <v>191980.12352346734</v>
      </c>
      <c r="M34" s="6">
        <v>199530.97899999999</v>
      </c>
      <c r="N34" s="6">
        <v>214723.87598072071</v>
      </c>
      <c r="O34" s="13">
        <f t="shared" ref="O34:O37" si="3">SUM(C34:N34)</f>
        <v>2458078.9949049023</v>
      </c>
    </row>
    <row r="35" spans="2:15" s="1" customFormat="1" x14ac:dyDescent="0.25">
      <c r="B35" s="2">
        <f t="shared" si="2"/>
        <v>2016</v>
      </c>
      <c r="C35" s="6">
        <v>235903.09291172019</v>
      </c>
      <c r="D35" s="6">
        <v>254650.59110194127</v>
      </c>
      <c r="E35" s="6">
        <v>248425.97994050523</v>
      </c>
      <c r="F35" s="6">
        <v>270687.75229580334</v>
      </c>
      <c r="G35" s="6">
        <v>283507.3400261096</v>
      </c>
      <c r="H35" s="6">
        <v>292820.05297191505</v>
      </c>
      <c r="I35" s="6">
        <v>320615.90964413004</v>
      </c>
      <c r="J35" s="6">
        <v>348014.81564378168</v>
      </c>
      <c r="K35" s="6">
        <v>338807.94860999996</v>
      </c>
      <c r="L35" s="6">
        <v>338820.21165939514</v>
      </c>
      <c r="M35" s="6">
        <v>320858.14726956357</v>
      </c>
      <c r="N35" s="6">
        <v>382727.18060700945</v>
      </c>
      <c r="O35" s="13">
        <f t="shared" si="3"/>
        <v>3635839.0226818742</v>
      </c>
    </row>
    <row r="36" spans="2:15" s="1" customFormat="1" ht="12.75" customHeight="1" x14ac:dyDescent="0.25">
      <c r="B36" s="2">
        <f t="shared" si="2"/>
        <v>2017</v>
      </c>
      <c r="C36" s="6">
        <v>380222.24982656568</v>
      </c>
      <c r="D36" s="6">
        <v>428502.9969185841</v>
      </c>
      <c r="E36" s="6">
        <v>500955.69434775587</v>
      </c>
      <c r="F36" s="6">
        <v>495255.53509999998</v>
      </c>
      <c r="G36" s="6">
        <v>517298.53753331711</v>
      </c>
      <c r="H36" s="6">
        <v>398427.24683825718</v>
      </c>
      <c r="I36" s="6">
        <v>603419.40247389348</v>
      </c>
      <c r="J36" s="6">
        <v>667973.66663999995</v>
      </c>
      <c r="K36" s="6">
        <v>692403.49485014216</v>
      </c>
      <c r="L36" s="6">
        <v>760969.17448593152</v>
      </c>
      <c r="M36" s="6">
        <v>789037.66459932551</v>
      </c>
      <c r="N36" s="6">
        <v>926372.3993746239</v>
      </c>
      <c r="O36" s="13">
        <f t="shared" si="3"/>
        <v>7160838.0629883958</v>
      </c>
    </row>
    <row r="37" spans="2:15" s="1" customFormat="1" ht="12.75" customHeight="1" x14ac:dyDescent="0.25">
      <c r="B37" s="2">
        <f t="shared" si="2"/>
        <v>2018</v>
      </c>
      <c r="C37" s="6">
        <v>978468.27872458869</v>
      </c>
      <c r="D37" s="6">
        <v>937137.20906000002</v>
      </c>
      <c r="E37" s="6">
        <v>1110199.7112833839</v>
      </c>
      <c r="F37" s="6">
        <v>1090229.3080785957</v>
      </c>
      <c r="G37" s="6">
        <v>1170512.1541844811</v>
      </c>
      <c r="H37" s="6">
        <v>1018295.812239519</v>
      </c>
      <c r="I37" s="6">
        <v>1140133.1184161881</v>
      </c>
      <c r="J37" s="6">
        <v>999343.14573365077</v>
      </c>
      <c r="K37" s="6">
        <v>907808.88150604255</v>
      </c>
      <c r="L37" s="6">
        <v>883825.97920175781</v>
      </c>
      <c r="M37" s="6">
        <v>922678.03888419725</v>
      </c>
      <c r="N37" s="6">
        <v>1012620.723899988</v>
      </c>
      <c r="O37" s="13">
        <f t="shared" si="3"/>
        <v>12171252.361212393</v>
      </c>
    </row>
    <row r="38" spans="2:15" s="1" customFormat="1" ht="12.75" customHeight="1" x14ac:dyDescent="0.25">
      <c r="B38" s="2">
        <f t="shared" si="2"/>
        <v>2019</v>
      </c>
      <c r="C38" s="6">
        <v>1007982.3732966362</v>
      </c>
      <c r="D38" s="6">
        <v>952616.76635044953</v>
      </c>
      <c r="E38" s="6">
        <v>1129815.6786929094</v>
      </c>
      <c r="F38" s="6">
        <v>1118398.2210431001</v>
      </c>
      <c r="G38" s="6">
        <v>1150217.4550000001</v>
      </c>
      <c r="H38" s="6">
        <v>1186623.6870004721</v>
      </c>
      <c r="I38" s="6">
        <v>1330812.699</v>
      </c>
      <c r="J38" s="6">
        <v>1473280.0353533779</v>
      </c>
      <c r="K38" s="6">
        <v>1466448.1584373075</v>
      </c>
      <c r="L38" s="6">
        <v>1536100.2679095725</v>
      </c>
      <c r="M38" s="6">
        <v>1441770.1991338928</v>
      </c>
      <c r="N38" s="6">
        <v>1473565.9203460561</v>
      </c>
      <c r="O38" s="13">
        <f t="shared" ref="O38" si="4">SUM(C38:N38)</f>
        <v>15267631.461563777</v>
      </c>
    </row>
    <row r="39" spans="2:15" s="1" customFormat="1" ht="12.75" customHeight="1" x14ac:dyDescent="0.25">
      <c r="B39" s="2">
        <f t="shared" si="2"/>
        <v>2020</v>
      </c>
      <c r="C39" s="6">
        <v>1427566.1309692347</v>
      </c>
      <c r="D39" s="6">
        <v>1519499.1310904559</v>
      </c>
      <c r="E39" s="6">
        <v>0</v>
      </c>
      <c r="F39" s="6">
        <v>0</v>
      </c>
      <c r="G39" s="6">
        <v>0</v>
      </c>
      <c r="H39" s="6">
        <v>0</v>
      </c>
      <c r="I39" s="6">
        <v>0</v>
      </c>
      <c r="J39" s="6">
        <v>0</v>
      </c>
      <c r="K39" s="6">
        <v>0</v>
      </c>
      <c r="L39" s="6">
        <v>0</v>
      </c>
      <c r="M39" s="6">
        <v>0</v>
      </c>
      <c r="N39" s="6">
        <v>0</v>
      </c>
      <c r="O39" s="13">
        <f t="shared" ref="O39" si="5">SUM(C39:N39)</f>
        <v>2947065.2620596904</v>
      </c>
    </row>
    <row r="40" spans="2:15" s="1" customFormat="1" x14ac:dyDescent="0.25"/>
    <row r="41" spans="2:15" s="1" customFormat="1" x14ac:dyDescent="0.25"/>
    <row r="42" spans="2:15" s="1" customFormat="1" x14ac:dyDescent="0.25"/>
    <row r="43" spans="2:15" s="1" customFormat="1" x14ac:dyDescent="0.25"/>
    <row r="44" spans="2:15" s="1" customFormat="1" x14ac:dyDescent="0.25"/>
    <row r="45" spans="2:15" s="1" customFormat="1" x14ac:dyDescent="0.25"/>
    <row r="46" spans="2:15" s="1" customFormat="1" x14ac:dyDescent="0.25"/>
    <row r="47" spans="2:15" s="1" customFormat="1" x14ac:dyDescent="0.25"/>
    <row r="48" spans="2:15" s="1" customFormat="1" x14ac:dyDescent="0.25"/>
    <row r="49" spans="2:15" s="1" customFormat="1" x14ac:dyDescent="0.25"/>
    <row r="50" spans="2:15" s="1" customFormat="1" x14ac:dyDescent="0.25"/>
    <row r="51" spans="2:15" s="1" customFormat="1" x14ac:dyDescent="0.25"/>
    <row r="52" spans="2:15" s="1" customFormat="1" x14ac:dyDescent="0.25"/>
    <row r="53" spans="2:15" s="1" customFormat="1" x14ac:dyDescent="0.25"/>
    <row r="54" spans="2:15" s="1" customFormat="1" x14ac:dyDescent="0.25"/>
    <row r="55" spans="2:15" s="1" customFormat="1" x14ac:dyDescent="0.25"/>
    <row r="56" spans="2:15" s="1" customFormat="1" x14ac:dyDescent="0.25"/>
    <row r="57" spans="2:15" s="1" customFormat="1" ht="21" x14ac:dyDescent="0.35">
      <c r="C57" s="42" t="s">
        <v>74</v>
      </c>
      <c r="D57" s="41"/>
      <c r="E57" s="41"/>
      <c r="F57" s="41"/>
      <c r="G57" s="41"/>
      <c r="H57" s="41"/>
      <c r="I57" s="41"/>
      <c r="J57" s="41"/>
      <c r="K57" s="41"/>
      <c r="L57" s="41"/>
      <c r="M57" s="41"/>
      <c r="N57" s="41"/>
      <c r="O57" s="41"/>
    </row>
    <row r="58" spans="2:15" s="1" customFormat="1" x14ac:dyDescent="0.25">
      <c r="C58" s="5" t="s">
        <v>0</v>
      </c>
      <c r="D58" s="5" t="s">
        <v>1</v>
      </c>
      <c r="E58" s="5" t="s">
        <v>2</v>
      </c>
      <c r="F58" s="5" t="s">
        <v>3</v>
      </c>
      <c r="G58" s="5" t="s">
        <v>4</v>
      </c>
      <c r="H58" s="5" t="s">
        <v>5</v>
      </c>
      <c r="I58" s="5" t="s">
        <v>6</v>
      </c>
      <c r="J58" s="5" t="s">
        <v>7</v>
      </c>
      <c r="K58" s="5" t="s">
        <v>8</v>
      </c>
      <c r="L58" s="5" t="s">
        <v>9</v>
      </c>
      <c r="M58" s="5" t="s">
        <v>10</v>
      </c>
      <c r="N58" s="5" t="s">
        <v>11</v>
      </c>
      <c r="O58" s="14" t="s">
        <v>17</v>
      </c>
    </row>
    <row r="59" spans="2:15" s="1" customFormat="1" hidden="1" x14ac:dyDescent="0.25">
      <c r="B59" s="2">
        <f t="shared" ref="B59:B64" si="6">B34</f>
        <v>2015</v>
      </c>
      <c r="C59" s="6">
        <v>27858.045190000001</v>
      </c>
      <c r="D59" s="6">
        <v>19964.197059999999</v>
      </c>
      <c r="E59" s="6">
        <v>22759.766367611206</v>
      </c>
      <c r="F59" s="6">
        <v>29201.769897308157</v>
      </c>
      <c r="G59" s="6">
        <v>25732.091840000001</v>
      </c>
      <c r="H59" s="6">
        <v>28955.173995607227</v>
      </c>
      <c r="I59" s="6">
        <v>28656.613000000001</v>
      </c>
      <c r="J59" s="6">
        <v>26781.043635907499</v>
      </c>
      <c r="K59" s="6">
        <v>29100.698</v>
      </c>
      <c r="L59" s="6">
        <v>31157.855212157665</v>
      </c>
      <c r="M59" s="6">
        <v>26604.964200000002</v>
      </c>
      <c r="N59" s="6">
        <v>30502.489174858398</v>
      </c>
      <c r="O59" s="13">
        <f t="shared" ref="O59:O62" si="7">SUM(C59:N59)</f>
        <v>327274.70757345011</v>
      </c>
    </row>
    <row r="60" spans="2:15" s="1" customFormat="1" x14ac:dyDescent="0.25">
      <c r="B60" s="2">
        <f t="shared" si="6"/>
        <v>2016</v>
      </c>
      <c r="C60" s="6">
        <v>21335.133989275855</v>
      </c>
      <c r="D60" s="6">
        <v>19532.336891015002</v>
      </c>
      <c r="E60" s="6">
        <v>19313.569647503333</v>
      </c>
      <c r="F60" s="6">
        <v>20550.617681678115</v>
      </c>
      <c r="G60" s="6">
        <v>32066.609471095584</v>
      </c>
      <c r="H60" s="6">
        <v>33383.309113150361</v>
      </c>
      <c r="I60" s="6">
        <v>35495.630113670792</v>
      </c>
      <c r="J60" s="6">
        <v>39992.764810000001</v>
      </c>
      <c r="K60" s="6">
        <v>38306.610950000002</v>
      </c>
      <c r="L60" s="6">
        <v>37188.976232945774</v>
      </c>
      <c r="M60" s="6">
        <v>40729.636356240429</v>
      </c>
      <c r="N60" s="6">
        <v>49180.231809999997</v>
      </c>
      <c r="O60" s="13">
        <f t="shared" si="7"/>
        <v>387075.42706657527</v>
      </c>
    </row>
    <row r="61" spans="2:15" s="1" customFormat="1" x14ac:dyDescent="0.25">
      <c r="B61" s="2">
        <f t="shared" si="6"/>
        <v>2017</v>
      </c>
      <c r="C61" s="6">
        <v>43138.429343993725</v>
      </c>
      <c r="D61" s="6">
        <v>35009.00394991551</v>
      </c>
      <c r="E61" s="6">
        <v>28389.6734</v>
      </c>
      <c r="F61" s="6">
        <v>27972.801800000001</v>
      </c>
      <c r="G61" s="6">
        <v>28116.193789999998</v>
      </c>
      <c r="H61" s="6">
        <v>22002.868900110599</v>
      </c>
      <c r="I61" s="6">
        <v>30926.130660324263</v>
      </c>
      <c r="J61" s="6">
        <v>30717.707683623317</v>
      </c>
      <c r="K61" s="6">
        <v>30378.862615676946</v>
      </c>
      <c r="L61" s="6">
        <v>32868.780366714105</v>
      </c>
      <c r="M61" s="6">
        <v>35537.079271438</v>
      </c>
      <c r="N61" s="6">
        <v>42040.249431219156</v>
      </c>
      <c r="O61" s="13">
        <f t="shared" si="7"/>
        <v>387097.78121301567</v>
      </c>
    </row>
    <row r="62" spans="2:15" s="1" customFormat="1" x14ac:dyDescent="0.25">
      <c r="B62" s="2">
        <f t="shared" si="6"/>
        <v>2018</v>
      </c>
      <c r="C62" s="6">
        <v>41189.736115340573</v>
      </c>
      <c r="D62" s="6">
        <v>35137.04737</v>
      </c>
      <c r="E62" s="6">
        <v>36966.816282759515</v>
      </c>
      <c r="F62" s="6">
        <v>36485.222918711283</v>
      </c>
      <c r="G62" s="6">
        <v>41558.724237040704</v>
      </c>
      <c r="H62" s="6">
        <v>37797.134274832104</v>
      </c>
      <c r="I62" s="6">
        <v>42927.847420568723</v>
      </c>
      <c r="J62" s="6">
        <v>38263.165286349344</v>
      </c>
      <c r="K62" s="6">
        <v>34011.672380145261</v>
      </c>
      <c r="L62" s="6">
        <v>31946.79249333277</v>
      </c>
      <c r="M62" s="6">
        <v>38139.513092163666</v>
      </c>
      <c r="N62" s="6">
        <v>42064.578720012098</v>
      </c>
      <c r="O62" s="13">
        <f t="shared" si="7"/>
        <v>456488.25059125602</v>
      </c>
    </row>
    <row r="63" spans="2:15" s="1" customFormat="1" x14ac:dyDescent="0.25">
      <c r="B63" s="2">
        <f t="shared" si="6"/>
        <v>2019</v>
      </c>
      <c r="C63" s="6">
        <v>42238.432034538113</v>
      </c>
      <c r="D63" s="6">
        <v>39568.195099999997</v>
      </c>
      <c r="E63" s="6">
        <v>46942.201780000003</v>
      </c>
      <c r="F63" s="6">
        <v>46427.766109999997</v>
      </c>
      <c r="G63" s="6">
        <v>47634.031000000003</v>
      </c>
      <c r="H63" s="6">
        <v>49186.221000000005</v>
      </c>
      <c r="I63" s="6">
        <v>55367.883000000002</v>
      </c>
      <c r="J63" s="6">
        <v>61146.365000000005</v>
      </c>
      <c r="K63" s="6">
        <v>60874.850160000002</v>
      </c>
      <c r="L63" s="6">
        <v>63789.634115246568</v>
      </c>
      <c r="M63" s="6">
        <v>59829.207590142105</v>
      </c>
      <c r="N63" s="6">
        <v>61190.830739436919</v>
      </c>
      <c r="O63" s="13">
        <f t="shared" ref="O63" si="8">SUM(C63:N63)</f>
        <v>634195.61762936378</v>
      </c>
    </row>
    <row r="64" spans="2:15" s="1" customFormat="1" x14ac:dyDescent="0.25">
      <c r="B64" s="2">
        <f t="shared" si="6"/>
        <v>2020</v>
      </c>
      <c r="C64" s="6">
        <v>59529.374634867396</v>
      </c>
      <c r="D64" s="6">
        <v>48642.784298129001</v>
      </c>
      <c r="E64" s="6">
        <v>0</v>
      </c>
      <c r="F64" s="6">
        <v>0</v>
      </c>
      <c r="G64" s="6">
        <v>0</v>
      </c>
      <c r="H64" s="6">
        <v>0</v>
      </c>
      <c r="I64" s="6">
        <v>0</v>
      </c>
      <c r="J64" s="6">
        <v>0</v>
      </c>
      <c r="K64" s="6">
        <v>0</v>
      </c>
      <c r="L64" s="6">
        <v>0</v>
      </c>
      <c r="M64" s="6">
        <v>0</v>
      </c>
      <c r="N64" s="6">
        <v>0</v>
      </c>
      <c r="O64" s="13">
        <f t="shared" ref="O64" si="9">SUM(C64:N64)</f>
        <v>108172.15893299639</v>
      </c>
    </row>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sheetData>
  <mergeCells count="3">
    <mergeCell ref="C6:O6"/>
    <mergeCell ref="C32:O32"/>
    <mergeCell ref="C57:O5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4"/>
  <sheetViews>
    <sheetView showGridLines="0" topLeftCell="A86" workbookViewId="0">
      <selection activeCell="A34" sqref="A34:XFD34"/>
    </sheetView>
  </sheetViews>
  <sheetFormatPr baseColWidth="10" defaultRowHeight="15" x14ac:dyDescent="0.25"/>
  <sheetData>
    <row r="1" spans="1:28" s="1" customFormat="1" x14ac:dyDescent="0.25"/>
    <row r="2" spans="1:28" s="1" customFormat="1" ht="31.5" x14ac:dyDescent="0.5">
      <c r="A2" s="3"/>
      <c r="C2" s="32"/>
    </row>
    <row r="3" spans="1:28" s="1" customFormat="1" x14ac:dyDescent="0.25"/>
    <row r="4" spans="1:28" s="1" customFormat="1" ht="18.75" x14ac:dyDescent="0.3">
      <c r="A4" s="7"/>
    </row>
    <row r="5" spans="1:28" s="1" customFormat="1" ht="18.75" x14ac:dyDescent="0.3">
      <c r="A5" s="7"/>
    </row>
    <row r="6" spans="1:28" s="1" customFormat="1" ht="21" x14ac:dyDescent="0.35">
      <c r="C6" s="42" t="s">
        <v>12</v>
      </c>
      <c r="D6" s="41"/>
      <c r="E6" s="41"/>
      <c r="F6" s="41"/>
      <c r="G6" s="41"/>
      <c r="H6" s="41"/>
      <c r="I6" s="41"/>
      <c r="J6" s="41"/>
      <c r="K6" s="41"/>
      <c r="L6" s="41"/>
      <c r="M6" s="41"/>
      <c r="N6" s="41"/>
      <c r="O6" s="41"/>
      <c r="Q6" s="43" t="s">
        <v>14</v>
      </c>
      <c r="R6" s="44"/>
      <c r="S6" s="44"/>
      <c r="T6" s="44"/>
      <c r="U6" s="44"/>
      <c r="V6" s="44"/>
      <c r="W6" s="44"/>
      <c r="X6" s="44"/>
      <c r="Y6" s="44"/>
      <c r="Z6" s="44"/>
      <c r="AA6" s="44"/>
      <c r="AB6" s="44"/>
    </row>
    <row r="7" spans="1:28" s="1" customFormat="1" x14ac:dyDescent="0.25">
      <c r="C7" s="5" t="s">
        <v>0</v>
      </c>
      <c r="D7" s="5" t="s">
        <v>1</v>
      </c>
      <c r="E7" s="5" t="s">
        <v>2</v>
      </c>
      <c r="F7" s="5" t="s">
        <v>3</v>
      </c>
      <c r="G7" s="5" t="s">
        <v>4</v>
      </c>
      <c r="H7" s="5" t="s">
        <v>5</v>
      </c>
      <c r="I7" s="5" t="s">
        <v>6</v>
      </c>
      <c r="J7" s="5" t="s">
        <v>7</v>
      </c>
      <c r="K7" s="5" t="s">
        <v>8</v>
      </c>
      <c r="L7" s="5" t="s">
        <v>9</v>
      </c>
      <c r="M7" s="5" t="s">
        <v>10</v>
      </c>
      <c r="N7" s="5" t="s">
        <v>11</v>
      </c>
      <c r="O7" s="14" t="s">
        <v>17</v>
      </c>
      <c r="Q7" s="5" t="s">
        <v>0</v>
      </c>
      <c r="R7" s="5" t="s">
        <v>1</v>
      </c>
      <c r="S7" s="5" t="s">
        <v>2</v>
      </c>
      <c r="T7" s="5" t="s">
        <v>3</v>
      </c>
      <c r="U7" s="5" t="s">
        <v>4</v>
      </c>
      <c r="V7" s="5" t="s">
        <v>5</v>
      </c>
      <c r="W7" s="5" t="s">
        <v>6</v>
      </c>
      <c r="X7" s="5" t="s">
        <v>7</v>
      </c>
      <c r="Y7" s="5" t="s">
        <v>8</v>
      </c>
      <c r="Z7" s="5" t="s">
        <v>9</v>
      </c>
      <c r="AA7" s="5" t="s">
        <v>10</v>
      </c>
      <c r="AB7" s="5" t="s">
        <v>11</v>
      </c>
    </row>
    <row r="8" spans="1:28" s="1" customFormat="1" hidden="1" x14ac:dyDescent="0.25">
      <c r="B8" s="2">
        <v>2015</v>
      </c>
      <c r="C8" s="8">
        <v>1998788.867950904</v>
      </c>
      <c r="D8" s="8">
        <v>2166758.2361099999</v>
      </c>
      <c r="E8" s="8">
        <v>2289000.9330387171</v>
      </c>
      <c r="F8" s="8">
        <v>2546808.1954990099</v>
      </c>
      <c r="G8" s="8">
        <v>2385079.3118846491</v>
      </c>
      <c r="H8" s="8">
        <v>2143831.0061882604</v>
      </c>
      <c r="I8" s="8">
        <v>2813697.6507540792</v>
      </c>
      <c r="J8" s="8">
        <v>3052963.1789351399</v>
      </c>
      <c r="K8" s="8">
        <v>3387897.8136754045</v>
      </c>
      <c r="L8" s="8">
        <v>2397213.3503575977</v>
      </c>
      <c r="M8" s="8">
        <v>2386754.819469912</v>
      </c>
      <c r="N8" s="8">
        <v>2604941.8312987071</v>
      </c>
      <c r="O8" s="13">
        <f t="shared" ref="O8:O12" si="0">SUM(C8:N8)</f>
        <v>30173735.195162386</v>
      </c>
      <c r="P8" s="2">
        <v>2015</v>
      </c>
      <c r="Q8" s="8">
        <v>1612.3894182127319</v>
      </c>
      <c r="R8" s="8">
        <v>1878.46626195521</v>
      </c>
      <c r="S8" s="8">
        <v>1981.640556208547</v>
      </c>
      <c r="T8" s="8">
        <v>2042.8527619484282</v>
      </c>
      <c r="U8" s="8">
        <v>2008.9293831188572</v>
      </c>
      <c r="V8" s="8">
        <v>1745.6926330591036</v>
      </c>
      <c r="W8" s="8">
        <v>2244.3317926297345</v>
      </c>
      <c r="X8" s="8">
        <v>2390.4842973943187</v>
      </c>
      <c r="Y8" s="8">
        <v>2414.7336077018672</v>
      </c>
      <c r="Z8" s="8">
        <v>2042.4616050818174</v>
      </c>
      <c r="AA8" s="8">
        <v>1756.1052388057428</v>
      </c>
      <c r="AB8" s="8">
        <v>1864.7240761281028</v>
      </c>
    </row>
    <row r="9" spans="1:28" s="1" customFormat="1" x14ac:dyDescent="0.25">
      <c r="B9" s="2">
        <v>2016</v>
      </c>
      <c r="C9" s="8">
        <v>2622357.2226977944</v>
      </c>
      <c r="D9" s="8">
        <v>2715310.9768935619</v>
      </c>
      <c r="E9" s="8">
        <v>2683334.08115</v>
      </c>
      <c r="F9" s="8">
        <v>2942696.512854794</v>
      </c>
      <c r="G9" s="8">
        <v>2987632.1174185271</v>
      </c>
      <c r="H9" s="8">
        <v>2887718.3146600006</v>
      </c>
      <c r="I9" s="8">
        <v>2747166.6979504675</v>
      </c>
      <c r="J9" s="8">
        <v>2802126.517994822</v>
      </c>
      <c r="K9" s="8">
        <v>3077154.8533627577</v>
      </c>
      <c r="L9" s="8">
        <v>3132986.2598640583</v>
      </c>
      <c r="M9" s="8">
        <v>2985784.8451633072</v>
      </c>
      <c r="N9" s="8">
        <v>3249878.9842955605</v>
      </c>
      <c r="O9" s="13">
        <f t="shared" si="0"/>
        <v>34834147.384305649</v>
      </c>
      <c r="P9" s="2">
        <v>2016</v>
      </c>
      <c r="Q9" s="8">
        <v>1798.3349650310547</v>
      </c>
      <c r="R9" s="8">
        <v>1855.4601435252682</v>
      </c>
      <c r="S9" s="8">
        <v>2638.3585691781818</v>
      </c>
      <c r="T9" s="8">
        <v>1913.4275035647481</v>
      </c>
      <c r="U9" s="8">
        <v>1900.4942767713112</v>
      </c>
      <c r="V9" s="8">
        <v>1794.5033095037174</v>
      </c>
      <c r="W9" s="8">
        <v>1437.8652727933707</v>
      </c>
      <c r="X9" s="8">
        <v>1444.0787549092709</v>
      </c>
      <c r="Y9" s="8">
        <v>1573.4888951935432</v>
      </c>
      <c r="Z9" s="8">
        <v>1534.6383756636626</v>
      </c>
      <c r="AA9" s="8">
        <v>1461.7956364214579</v>
      </c>
      <c r="AB9" s="8">
        <v>1613.9653348534446</v>
      </c>
    </row>
    <row r="10" spans="1:28" s="1" customFormat="1" x14ac:dyDescent="0.25">
      <c r="B10" s="2">
        <v>2017</v>
      </c>
      <c r="C10" s="8">
        <v>3245197.1975600002</v>
      </c>
      <c r="D10" s="8">
        <v>3003729.6285599996</v>
      </c>
      <c r="E10" s="8">
        <v>3390554.2329000002</v>
      </c>
      <c r="F10" s="8">
        <v>3299613.6828900003</v>
      </c>
      <c r="G10" s="8">
        <v>3365963.7187799998</v>
      </c>
      <c r="H10" s="8">
        <v>2821580.7808461399</v>
      </c>
      <c r="I10" s="8">
        <v>3679918.411452794</v>
      </c>
      <c r="J10" s="8">
        <v>3891741.5820032535</v>
      </c>
      <c r="K10" s="8">
        <v>3637785.0617094506</v>
      </c>
      <c r="L10" s="8">
        <v>3572314.2562489994</v>
      </c>
      <c r="M10" s="8">
        <v>3021243.2960840003</v>
      </c>
      <c r="N10" s="8">
        <v>3473156.7535769995</v>
      </c>
      <c r="O10" s="13">
        <f t="shared" si="0"/>
        <v>40402798.602611639</v>
      </c>
      <c r="P10" s="2">
        <v>2017</v>
      </c>
      <c r="Q10" s="8">
        <v>1579.6364214122757</v>
      </c>
      <c r="R10" s="8">
        <v>1419.9943311219954</v>
      </c>
      <c r="S10" s="8">
        <v>1605.9927523779252</v>
      </c>
      <c r="T10" s="8">
        <v>1731.9006648600305</v>
      </c>
      <c r="U10" s="8">
        <v>1752.8084912561719</v>
      </c>
      <c r="V10" s="8">
        <v>1521.4286843489238</v>
      </c>
      <c r="W10" s="8">
        <v>1888.0565010627192</v>
      </c>
      <c r="X10" s="8">
        <v>1951.8845472918326</v>
      </c>
      <c r="Y10" s="8">
        <v>1785.2787704065759</v>
      </c>
      <c r="Z10" s="8">
        <v>1739.6832303099984</v>
      </c>
      <c r="AA10" s="8">
        <v>1460.107759977808</v>
      </c>
      <c r="AB10" s="8">
        <v>1644.6093547564851</v>
      </c>
    </row>
    <row r="11" spans="1:28" s="1" customFormat="1" x14ac:dyDescent="0.25">
      <c r="B11" s="2">
        <v>2018</v>
      </c>
      <c r="C11" s="8">
        <v>3528241.2290302133</v>
      </c>
      <c r="D11" s="8">
        <v>3108555.552263</v>
      </c>
      <c r="E11" s="8">
        <v>3553184.3710128674</v>
      </c>
      <c r="F11" s="8">
        <v>3414889.2255285247</v>
      </c>
      <c r="G11" s="8">
        <v>3653293.7890489558</v>
      </c>
      <c r="H11" s="8">
        <v>3557351.2112942277</v>
      </c>
      <c r="I11" s="8">
        <v>3714873.2346548503</v>
      </c>
      <c r="J11" s="8">
        <v>3805404.8898049998</v>
      </c>
      <c r="K11" s="8">
        <v>3633589.9243504037</v>
      </c>
      <c r="L11" s="8">
        <v>3626810.5005823653</v>
      </c>
      <c r="M11" s="8">
        <v>3445044.4382715197</v>
      </c>
      <c r="N11" s="8">
        <v>3701418.8545860001</v>
      </c>
      <c r="O11" s="13">
        <f t="shared" si="0"/>
        <v>42742657.22042793</v>
      </c>
      <c r="P11" s="2">
        <v>2018</v>
      </c>
      <c r="Q11" s="8">
        <v>1659.35201672837</v>
      </c>
      <c r="R11" s="8">
        <v>1490.2256426710348</v>
      </c>
      <c r="S11" s="8">
        <v>1649.5465820748984</v>
      </c>
      <c r="T11" s="8">
        <v>1571.8425425405596</v>
      </c>
      <c r="U11" s="8">
        <v>1674.8447627493454</v>
      </c>
      <c r="V11" s="8">
        <v>1624.3145568388798</v>
      </c>
      <c r="W11" s="8">
        <v>1733.7451688720053</v>
      </c>
      <c r="X11" s="8">
        <v>1803.5752441226525</v>
      </c>
      <c r="Y11" s="8">
        <v>1700.387093445974</v>
      </c>
      <c r="Z11" s="8">
        <v>1710.9856493227242</v>
      </c>
      <c r="AA11" s="8">
        <v>1609.2931572390023</v>
      </c>
      <c r="AB11" s="8">
        <v>1666.2437476050177</v>
      </c>
    </row>
    <row r="12" spans="1:28" s="1" customFormat="1" x14ac:dyDescent="0.25">
      <c r="B12" s="2">
        <v>2019</v>
      </c>
      <c r="C12" s="8">
        <v>3649683.2798202289</v>
      </c>
      <c r="D12" s="8">
        <v>3245578.8589915442</v>
      </c>
      <c r="E12" s="8">
        <v>3669368.2012320003</v>
      </c>
      <c r="F12" s="8">
        <v>3480737.5181708131</v>
      </c>
      <c r="G12" s="8">
        <v>3520173.392815562</v>
      </c>
      <c r="H12" s="8">
        <v>3540194.3039439982</v>
      </c>
      <c r="I12" s="8">
        <v>3730287.2208117405</v>
      </c>
      <c r="J12" s="8">
        <v>3764065.7152224067</v>
      </c>
      <c r="K12" s="8">
        <v>3528193.213424114</v>
      </c>
      <c r="L12" s="8">
        <v>3674095.6510085608</v>
      </c>
      <c r="M12" s="8">
        <v>3664597.1610379703</v>
      </c>
      <c r="N12" s="8">
        <v>3851208.606081984</v>
      </c>
      <c r="O12" s="13">
        <f t="shared" si="0"/>
        <v>43318183.122560926</v>
      </c>
      <c r="P12" s="2">
        <v>2019</v>
      </c>
      <c r="Q12" s="8">
        <v>1597.2886974885068</v>
      </c>
      <c r="R12" s="8">
        <v>1421.0761906851581</v>
      </c>
      <c r="S12" s="8">
        <v>1617.7103741301669</v>
      </c>
      <c r="T12" s="8">
        <v>1522.1008440915543</v>
      </c>
      <c r="U12" s="8">
        <v>1507.7524981001247</v>
      </c>
      <c r="V12" s="8">
        <v>1521.1332158204577</v>
      </c>
      <c r="W12" s="8">
        <v>1757.1759889678576</v>
      </c>
      <c r="X12" s="8">
        <v>1703.011382827849</v>
      </c>
      <c r="Y12" s="8">
        <v>1565.4675256600794</v>
      </c>
      <c r="Z12" s="8">
        <v>1630.0051233831455</v>
      </c>
      <c r="AA12" s="8">
        <v>1645.7335717192132</v>
      </c>
      <c r="AB12" s="8">
        <v>1806.8690197956623</v>
      </c>
    </row>
    <row r="13" spans="1:28" s="1" customFormat="1" x14ac:dyDescent="0.25">
      <c r="B13" s="2">
        <v>2020</v>
      </c>
      <c r="C13" s="8">
        <v>3756283.0891524823</v>
      </c>
      <c r="D13" s="8">
        <v>3745626.5693754517</v>
      </c>
      <c r="E13" s="8">
        <v>0</v>
      </c>
      <c r="F13" s="8">
        <v>0</v>
      </c>
      <c r="G13" s="8">
        <v>0</v>
      </c>
      <c r="H13" s="8">
        <v>0</v>
      </c>
      <c r="I13" s="8">
        <v>0</v>
      </c>
      <c r="J13" s="8">
        <v>0</v>
      </c>
      <c r="K13" s="8">
        <v>0</v>
      </c>
      <c r="L13" s="8">
        <v>0</v>
      </c>
      <c r="M13" s="8">
        <v>0</v>
      </c>
      <c r="N13" s="8">
        <v>0</v>
      </c>
      <c r="O13" s="13">
        <f t="shared" ref="O13" si="1">SUM(C13:N13)</f>
        <v>7501909.658527934</v>
      </c>
      <c r="P13" s="2"/>
      <c r="Q13" s="39"/>
      <c r="R13" s="39"/>
      <c r="S13" s="39"/>
      <c r="T13" s="39"/>
      <c r="U13" s="39"/>
      <c r="V13" s="39"/>
      <c r="W13" s="39"/>
      <c r="X13" s="39"/>
      <c r="Y13" s="39"/>
      <c r="Z13" s="39"/>
      <c r="AA13" s="39"/>
      <c r="AB13" s="39"/>
    </row>
    <row r="14" spans="1:28" s="1" customFormat="1" x14ac:dyDescent="0.25"/>
    <row r="15" spans="1:28" s="1" customFormat="1" x14ac:dyDescent="0.25"/>
    <row r="16" spans="1:28" s="1" customFormat="1" x14ac:dyDescent="0.25"/>
    <row r="17" spans="1:15" s="1" customFormat="1" x14ac:dyDescent="0.25"/>
    <row r="18" spans="1:15" s="1" customFormat="1" x14ac:dyDescent="0.25"/>
    <row r="19" spans="1:15" s="1" customFormat="1" x14ac:dyDescent="0.25"/>
    <row r="20" spans="1:15" s="1" customFormat="1" x14ac:dyDescent="0.25"/>
    <row r="21" spans="1:15" s="1" customFormat="1" x14ac:dyDescent="0.25"/>
    <row r="22" spans="1:15" s="1" customFormat="1" x14ac:dyDescent="0.25"/>
    <row r="23" spans="1:15" s="1" customFormat="1" x14ac:dyDescent="0.25"/>
    <row r="24" spans="1:15" s="1" customFormat="1" x14ac:dyDescent="0.25"/>
    <row r="25" spans="1:15" s="1" customFormat="1" x14ac:dyDescent="0.25"/>
    <row r="26" spans="1:15" s="1" customFormat="1" x14ac:dyDescent="0.25"/>
    <row r="27" spans="1:15" s="1" customFormat="1" x14ac:dyDescent="0.25"/>
    <row r="28" spans="1:15" s="1" customFormat="1" x14ac:dyDescent="0.25"/>
    <row r="29" spans="1:15" s="1" customFormat="1" x14ac:dyDescent="0.25">
      <c r="D29" s="4"/>
    </row>
    <row r="30" spans="1:15" s="1" customFormat="1" x14ac:dyDescent="0.25">
      <c r="D30" s="4"/>
    </row>
    <row r="31" spans="1:15" s="1" customFormat="1" ht="18.75" x14ac:dyDescent="0.3">
      <c r="A31" s="7"/>
    </row>
    <row r="32" spans="1:15" s="1" customFormat="1" ht="21" x14ac:dyDescent="0.35">
      <c r="C32" s="42" t="s">
        <v>51</v>
      </c>
      <c r="D32" s="41"/>
      <c r="E32" s="41"/>
      <c r="F32" s="41"/>
      <c r="G32" s="41"/>
      <c r="H32" s="41"/>
      <c r="I32" s="41"/>
      <c r="J32" s="41"/>
      <c r="K32" s="41"/>
      <c r="L32" s="41"/>
      <c r="M32" s="41"/>
      <c r="N32" s="41"/>
      <c r="O32" s="41"/>
    </row>
    <row r="33" spans="2:15" s="1" customFormat="1" x14ac:dyDescent="0.25">
      <c r="C33" s="5" t="s">
        <v>0</v>
      </c>
      <c r="D33" s="5" t="s">
        <v>1</v>
      </c>
      <c r="E33" s="5" t="s">
        <v>2</v>
      </c>
      <c r="F33" s="5" t="s">
        <v>3</v>
      </c>
      <c r="G33" s="5" t="s">
        <v>4</v>
      </c>
      <c r="H33" s="5" t="s">
        <v>5</v>
      </c>
      <c r="I33" s="5" t="s">
        <v>6</v>
      </c>
      <c r="J33" s="5" t="s">
        <v>7</v>
      </c>
      <c r="K33" s="5" t="s">
        <v>8</v>
      </c>
      <c r="L33" s="5" t="s">
        <v>9</v>
      </c>
      <c r="M33" s="5" t="s">
        <v>10</v>
      </c>
      <c r="N33" s="5" t="s">
        <v>11</v>
      </c>
      <c r="O33" s="14" t="s">
        <v>17</v>
      </c>
    </row>
    <row r="34" spans="2:15" s="1" customFormat="1" hidden="1" x14ac:dyDescent="0.25">
      <c r="B34" s="2">
        <f t="shared" ref="B34:B39" si="2">B8</f>
        <v>2015</v>
      </c>
      <c r="C34" s="6">
        <v>1606333.4820690504</v>
      </c>
      <c r="D34" s="6">
        <v>1757411.0568798925</v>
      </c>
      <c r="E34" s="6">
        <v>1860162.2351834252</v>
      </c>
      <c r="F34" s="6">
        <v>2098793.3786612619</v>
      </c>
      <c r="G34" s="6">
        <v>1979551.0257923519</v>
      </c>
      <c r="H34" s="6">
        <v>1717368.1362828808</v>
      </c>
      <c r="I34" s="6">
        <v>2340589.7087738295</v>
      </c>
      <c r="J34" s="6">
        <v>2606695.2514660866</v>
      </c>
      <c r="K34" s="6">
        <v>2905220.3103322908</v>
      </c>
      <c r="L34" s="6">
        <v>1984901.6490016058</v>
      </c>
      <c r="M34" s="6">
        <v>1940228.6501150685</v>
      </c>
      <c r="N34" s="6">
        <v>2178977.9808631726</v>
      </c>
      <c r="O34" s="13">
        <f t="shared" ref="O34:O37" si="3">SUM(C34:N34)</f>
        <v>24976232.865420915</v>
      </c>
    </row>
    <row r="35" spans="2:15" s="1" customFormat="1" x14ac:dyDescent="0.25">
      <c r="B35" s="2">
        <f t="shared" si="2"/>
        <v>2016</v>
      </c>
      <c r="C35" s="6">
        <v>2226093.3091640915</v>
      </c>
      <c r="D35" s="6">
        <v>2320135.0021553617</v>
      </c>
      <c r="E35" s="6">
        <v>2274111.9902664088</v>
      </c>
      <c r="F35" s="6">
        <v>2526794.8704422438</v>
      </c>
      <c r="G35" s="6">
        <v>2500868.7817683164</v>
      </c>
      <c r="H35" s="6">
        <v>2471115.7015965823</v>
      </c>
      <c r="I35" s="6">
        <v>2363852.9782832759</v>
      </c>
      <c r="J35" s="6">
        <v>2449927.9533046405</v>
      </c>
      <c r="K35" s="6">
        <v>2714390.8749330859</v>
      </c>
      <c r="L35" s="6">
        <v>2747632.9292659154</v>
      </c>
      <c r="M35" s="6">
        <v>2608583.3022762435</v>
      </c>
      <c r="N35" s="6">
        <v>2830164.1301046181</v>
      </c>
      <c r="O35" s="13">
        <f t="shared" si="3"/>
        <v>30033671.823560782</v>
      </c>
    </row>
    <row r="36" spans="2:15" s="1" customFormat="1" ht="12.75" customHeight="1" x14ac:dyDescent="0.25">
      <c r="B36" s="2">
        <f t="shared" si="2"/>
        <v>2017</v>
      </c>
      <c r="C36" s="6">
        <v>2798915.391193856</v>
      </c>
      <c r="D36" s="6">
        <v>2708507.1096732244</v>
      </c>
      <c r="E36" s="6">
        <v>3061215.3613801417</v>
      </c>
      <c r="F36" s="6">
        <v>2970911.0940222004</v>
      </c>
      <c r="G36" s="6">
        <v>3040805.2619679924</v>
      </c>
      <c r="H36" s="6">
        <v>2513480.3176438753</v>
      </c>
      <c r="I36" s="6">
        <v>3365511.0312507749</v>
      </c>
      <c r="J36" s="6">
        <v>3580436.7965191072</v>
      </c>
      <c r="K36" s="6">
        <v>3361524.3351311539</v>
      </c>
      <c r="L36" s="6">
        <v>3335934.5006928514</v>
      </c>
      <c r="M36" s="6">
        <v>2787992.1680373698</v>
      </c>
      <c r="N36" s="6">
        <v>3203732.39800253</v>
      </c>
      <c r="O36" s="13">
        <f t="shared" si="3"/>
        <v>36728965.765515074</v>
      </c>
    </row>
    <row r="37" spans="2:15" s="1" customFormat="1" ht="12.75" customHeight="1" x14ac:dyDescent="0.25">
      <c r="B37" s="2">
        <f t="shared" si="2"/>
        <v>2018</v>
      </c>
      <c r="C37" s="6">
        <v>3268127.1560498746</v>
      </c>
      <c r="D37" s="6">
        <v>2960518.7091903575</v>
      </c>
      <c r="E37" s="6">
        <v>3399788.4434908167</v>
      </c>
      <c r="F37" s="6">
        <v>3304906.3236671207</v>
      </c>
      <c r="G37" s="6">
        <v>3492911.0817747335</v>
      </c>
      <c r="H37" s="6">
        <v>3300924.8024340831</v>
      </c>
      <c r="I37" s="6">
        <v>3448603.5659300038</v>
      </c>
      <c r="J37" s="6">
        <v>3528173.0115610966</v>
      </c>
      <c r="K37" s="6">
        <v>3369626.1930255117</v>
      </c>
      <c r="L37" s="6">
        <v>3364260.879498594</v>
      </c>
      <c r="M37" s="6">
        <v>3181888.5755841401</v>
      </c>
      <c r="N37" s="6">
        <v>3413454.9955177149</v>
      </c>
      <c r="O37" s="13">
        <f t="shared" si="3"/>
        <v>40033183.737724051</v>
      </c>
    </row>
    <row r="38" spans="2:15" s="1" customFormat="1" ht="12.75" customHeight="1" x14ac:dyDescent="0.25">
      <c r="B38" s="2">
        <f t="shared" si="2"/>
        <v>2019</v>
      </c>
      <c r="C38" s="6">
        <v>3367510.5418114359</v>
      </c>
      <c r="D38" s="6">
        <v>2995707.1935077244</v>
      </c>
      <c r="E38" s="6">
        <v>3382590.8993947553</v>
      </c>
      <c r="F38" s="6">
        <v>3209954.8324308749</v>
      </c>
      <c r="G38" s="6">
        <v>3251146.0920541431</v>
      </c>
      <c r="H38" s="6">
        <v>3269085.4740660773</v>
      </c>
      <c r="I38" s="6">
        <v>3445052.7130655805</v>
      </c>
      <c r="J38" s="6">
        <v>3474993.5254833801</v>
      </c>
      <c r="K38" s="6">
        <v>3255644.0539703337</v>
      </c>
      <c r="L38" s="6">
        <v>3388972.1995592336</v>
      </c>
      <c r="M38" s="6">
        <v>3378477.9194517946</v>
      </c>
      <c r="N38" s="6">
        <v>3552894.2601023689</v>
      </c>
      <c r="O38" s="13">
        <f t="shared" ref="O38" si="4">SUM(C38:N38)</f>
        <v>39972029.704897702</v>
      </c>
    </row>
    <row r="39" spans="2:15" s="1" customFormat="1" ht="12.75" customHeight="1" x14ac:dyDescent="0.25">
      <c r="B39" s="2">
        <f t="shared" si="2"/>
        <v>2020</v>
      </c>
      <c r="C39" s="6">
        <v>3462441.7358828657</v>
      </c>
      <c r="D39" s="6">
        <v>3483671.9618425975</v>
      </c>
      <c r="E39" s="6">
        <v>0</v>
      </c>
      <c r="F39" s="6">
        <v>0</v>
      </c>
      <c r="G39" s="6">
        <v>0</v>
      </c>
      <c r="H39" s="6">
        <v>0</v>
      </c>
      <c r="I39" s="6">
        <v>0</v>
      </c>
      <c r="J39" s="6">
        <v>0</v>
      </c>
      <c r="K39" s="6">
        <v>0</v>
      </c>
      <c r="L39" s="6">
        <v>0</v>
      </c>
      <c r="M39" s="6">
        <v>0</v>
      </c>
      <c r="N39" s="6">
        <v>0</v>
      </c>
      <c r="O39" s="13">
        <f t="shared" ref="O39" si="5">SUM(C39:N39)</f>
        <v>6946113.6977254637</v>
      </c>
    </row>
    <row r="40" spans="2:15" s="1" customFormat="1" x14ac:dyDescent="0.25"/>
    <row r="41" spans="2:15" s="1" customFormat="1" x14ac:dyDescent="0.25"/>
    <row r="42" spans="2:15" s="1" customFormat="1" x14ac:dyDescent="0.25"/>
    <row r="43" spans="2:15" s="1" customFormat="1" x14ac:dyDescent="0.25"/>
    <row r="44" spans="2:15" s="1" customFormat="1" x14ac:dyDescent="0.25"/>
    <row r="45" spans="2:15" s="1" customFormat="1" x14ac:dyDescent="0.25"/>
    <row r="46" spans="2:15" s="1" customFormat="1" x14ac:dyDescent="0.25"/>
    <row r="47" spans="2:15" s="1" customFormat="1" x14ac:dyDescent="0.25"/>
    <row r="48" spans="2:15" s="1" customFormat="1" x14ac:dyDescent="0.25"/>
    <row r="49" spans="2:28" s="1" customFormat="1" x14ac:dyDescent="0.25"/>
    <row r="50" spans="2:28" s="1" customFormat="1" x14ac:dyDescent="0.25"/>
    <row r="51" spans="2:28" s="1" customFormat="1" x14ac:dyDescent="0.25"/>
    <row r="52" spans="2:28" s="1" customFormat="1" x14ac:dyDescent="0.25"/>
    <row r="53" spans="2:28" s="1" customFormat="1" x14ac:dyDescent="0.25"/>
    <row r="54" spans="2:28" s="1" customFormat="1" x14ac:dyDescent="0.25"/>
    <row r="55" spans="2:28" s="1" customFormat="1" x14ac:dyDescent="0.25"/>
    <row r="56" spans="2:28" s="1" customFormat="1" ht="21" x14ac:dyDescent="0.35">
      <c r="C56" s="42" t="s">
        <v>52</v>
      </c>
      <c r="D56" s="41"/>
      <c r="E56" s="41"/>
      <c r="F56" s="41"/>
      <c r="G56" s="41"/>
      <c r="H56" s="41"/>
      <c r="I56" s="41"/>
      <c r="J56" s="41"/>
      <c r="K56" s="41"/>
      <c r="L56" s="41"/>
      <c r="M56" s="41"/>
      <c r="N56" s="41"/>
      <c r="O56" s="41"/>
    </row>
    <row r="57" spans="2:28" s="1" customFormat="1" x14ac:dyDescent="0.25">
      <c r="C57" s="5" t="s">
        <v>0</v>
      </c>
      <c r="D57" s="5" t="s">
        <v>1</v>
      </c>
      <c r="E57" s="5" t="s">
        <v>2</v>
      </c>
      <c r="F57" s="5" t="s">
        <v>3</v>
      </c>
      <c r="G57" s="5" t="s">
        <v>4</v>
      </c>
      <c r="H57" s="5" t="s">
        <v>5</v>
      </c>
      <c r="I57" s="5" t="s">
        <v>6</v>
      </c>
      <c r="J57" s="5" t="s">
        <v>7</v>
      </c>
      <c r="K57" s="5" t="s">
        <v>8</v>
      </c>
      <c r="L57" s="5" t="s">
        <v>9</v>
      </c>
      <c r="M57" s="5" t="s">
        <v>10</v>
      </c>
      <c r="N57" s="5" t="s">
        <v>11</v>
      </c>
      <c r="O57" s="14" t="s">
        <v>17</v>
      </c>
    </row>
    <row r="58" spans="2:28" s="1" customFormat="1" x14ac:dyDescent="0.25">
      <c r="B58" s="2">
        <f t="shared" ref="B58:B63" si="6">B34</f>
        <v>2015</v>
      </c>
      <c r="C58" s="6">
        <v>392455.38588185364</v>
      </c>
      <c r="D58" s="6">
        <v>409347.17923010763</v>
      </c>
      <c r="E58" s="6">
        <v>428838.69785529183</v>
      </c>
      <c r="F58" s="6">
        <v>448014.81683774822</v>
      </c>
      <c r="G58" s="6">
        <v>405528.286092297</v>
      </c>
      <c r="H58" s="6">
        <v>426462.8699053796</v>
      </c>
      <c r="I58" s="6">
        <v>473107.94198024977</v>
      </c>
      <c r="J58" s="6">
        <v>446267.92746905331</v>
      </c>
      <c r="K58" s="6">
        <v>482677.50334311317</v>
      </c>
      <c r="L58" s="6">
        <v>412311.70135599206</v>
      </c>
      <c r="M58" s="6">
        <v>446526.16935484332</v>
      </c>
      <c r="N58" s="6">
        <v>425963.85043553449</v>
      </c>
      <c r="O58" s="13">
        <f t="shared" ref="O58:O61" si="7">SUM(C58:N58)</f>
        <v>5197502.329741464</v>
      </c>
      <c r="P58" s="2"/>
      <c r="Q58" s="2"/>
      <c r="R58" s="2"/>
      <c r="S58" s="2"/>
      <c r="T58" s="2"/>
      <c r="U58" s="2"/>
      <c r="V58" s="2"/>
      <c r="W58" s="2"/>
      <c r="X58" s="2"/>
      <c r="Y58" s="2"/>
      <c r="Z58" s="2"/>
      <c r="AA58" s="2"/>
      <c r="AB58" s="2"/>
    </row>
    <row r="59" spans="2:28" s="1" customFormat="1" x14ac:dyDescent="0.25">
      <c r="B59" s="2">
        <f t="shared" si="6"/>
        <v>2016</v>
      </c>
      <c r="C59" s="6">
        <v>396263.91353370284</v>
      </c>
      <c r="D59" s="6">
        <v>395175.97473820084</v>
      </c>
      <c r="E59" s="6">
        <v>409222.09088359121</v>
      </c>
      <c r="F59" s="6">
        <v>415901.6424125504</v>
      </c>
      <c r="G59" s="6">
        <v>486763.33565021039</v>
      </c>
      <c r="H59" s="6">
        <v>416602.61306341772</v>
      </c>
      <c r="I59" s="6">
        <v>383313.71966719197</v>
      </c>
      <c r="J59" s="6">
        <v>352198.56469018164</v>
      </c>
      <c r="K59" s="6">
        <v>362763.97842967219</v>
      </c>
      <c r="L59" s="6">
        <v>385353.33059814281</v>
      </c>
      <c r="M59" s="6">
        <v>377201.54288706364</v>
      </c>
      <c r="N59" s="6">
        <v>419714.85419094207</v>
      </c>
      <c r="O59" s="13">
        <f t="shared" si="7"/>
        <v>4800475.5607448677</v>
      </c>
      <c r="P59" s="2"/>
      <c r="Q59" s="2"/>
      <c r="R59" s="2"/>
      <c r="S59" s="2"/>
      <c r="T59" s="2"/>
      <c r="U59" s="2"/>
      <c r="V59" s="2"/>
      <c r="W59" s="2"/>
      <c r="X59" s="2"/>
      <c r="Y59" s="2"/>
      <c r="Z59" s="2"/>
      <c r="AA59" s="2"/>
      <c r="AB59" s="2"/>
    </row>
    <row r="60" spans="2:28" s="1" customFormat="1" x14ac:dyDescent="0.25">
      <c r="B60" s="2">
        <f t="shared" si="6"/>
        <v>2017</v>
      </c>
      <c r="C60" s="6">
        <v>446281.8063661441</v>
      </c>
      <c r="D60" s="6">
        <v>295222.51888677542</v>
      </c>
      <c r="E60" s="6">
        <v>329338.87151985837</v>
      </c>
      <c r="F60" s="6">
        <v>328702.58886779967</v>
      </c>
      <c r="G60" s="6">
        <v>325158.4568120077</v>
      </c>
      <c r="H60" s="6">
        <v>308100.46320226497</v>
      </c>
      <c r="I60" s="6">
        <v>314407.38020201918</v>
      </c>
      <c r="J60" s="6">
        <v>311304.78548414662</v>
      </c>
      <c r="K60" s="6">
        <v>276260.72657829645</v>
      </c>
      <c r="L60" s="6">
        <v>236379.75555614819</v>
      </c>
      <c r="M60" s="6">
        <v>233251.12804663059</v>
      </c>
      <c r="N60" s="6">
        <v>269424.35557446926</v>
      </c>
      <c r="O60" s="13">
        <f t="shared" si="7"/>
        <v>3673832.8370965603</v>
      </c>
    </row>
    <row r="61" spans="2:28" s="1" customFormat="1" x14ac:dyDescent="0.25">
      <c r="B61" s="2">
        <f t="shared" si="6"/>
        <v>2018</v>
      </c>
      <c r="C61" s="6">
        <v>260114.07298033882</v>
      </c>
      <c r="D61" s="6">
        <v>148036.84307264263</v>
      </c>
      <c r="E61" s="6">
        <v>153395.92752205039</v>
      </c>
      <c r="F61" s="6">
        <v>109982.90186140407</v>
      </c>
      <c r="G61" s="6">
        <v>160382.70727422205</v>
      </c>
      <c r="H61" s="6">
        <v>256426.40886014485</v>
      </c>
      <c r="I61" s="6">
        <v>266269.66872484685</v>
      </c>
      <c r="J61" s="6">
        <v>277231.87824390322</v>
      </c>
      <c r="K61" s="6">
        <v>263963.73132489197</v>
      </c>
      <c r="L61" s="6">
        <v>262549.621083771</v>
      </c>
      <c r="M61" s="6">
        <v>263155.86268737982</v>
      </c>
      <c r="N61" s="6">
        <v>287963.85906828498</v>
      </c>
      <c r="O61" s="13">
        <f t="shared" si="7"/>
        <v>2709473.4827038804</v>
      </c>
    </row>
    <row r="62" spans="2:28" s="1" customFormat="1" x14ac:dyDescent="0.25">
      <c r="B62" s="2">
        <f t="shared" si="6"/>
        <v>2019</v>
      </c>
      <c r="C62" s="6">
        <v>282172.73800879321</v>
      </c>
      <c r="D62" s="6">
        <v>249871.66548381984</v>
      </c>
      <c r="E62" s="6">
        <v>286777.30183724489</v>
      </c>
      <c r="F62" s="6">
        <v>270782.68573993817</v>
      </c>
      <c r="G62" s="6">
        <v>269027.30076141888</v>
      </c>
      <c r="H62" s="6">
        <v>271108.82987792097</v>
      </c>
      <c r="I62" s="6">
        <v>285234.50774616044</v>
      </c>
      <c r="J62" s="6">
        <v>289072.18973902654</v>
      </c>
      <c r="K62" s="6">
        <v>272549.15945378039</v>
      </c>
      <c r="L62" s="6">
        <v>285123.45144932705</v>
      </c>
      <c r="M62" s="6">
        <v>286119.24158617598</v>
      </c>
      <c r="N62" s="6">
        <v>298314.345979615</v>
      </c>
      <c r="O62" s="13">
        <f t="shared" ref="O62" si="8">SUM(C62:N62)</f>
        <v>3346153.4176632212</v>
      </c>
    </row>
    <row r="63" spans="2:28" s="1" customFormat="1" x14ac:dyDescent="0.25">
      <c r="B63" s="2">
        <f t="shared" si="6"/>
        <v>2020</v>
      </c>
      <c r="C63" s="6">
        <v>293841.35326961643</v>
      </c>
      <c r="D63" s="6">
        <v>261954.60753285466</v>
      </c>
      <c r="E63" s="6">
        <v>0</v>
      </c>
      <c r="F63" s="6">
        <v>0</v>
      </c>
      <c r="G63" s="6">
        <v>0</v>
      </c>
      <c r="H63" s="6">
        <v>0</v>
      </c>
      <c r="I63" s="6">
        <v>0</v>
      </c>
      <c r="J63" s="6">
        <v>0</v>
      </c>
      <c r="K63" s="6">
        <v>0</v>
      </c>
      <c r="L63" s="6">
        <v>0</v>
      </c>
      <c r="M63" s="6">
        <v>0</v>
      </c>
      <c r="N63" s="6">
        <v>0</v>
      </c>
      <c r="O63" s="13">
        <f t="shared" ref="O63" si="9">SUM(C63:N63)</f>
        <v>555795.96080247103</v>
      </c>
    </row>
    <row r="64" spans="2:28"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sheetData>
  <mergeCells count="4">
    <mergeCell ref="C6:O6"/>
    <mergeCell ref="Q6:AB6"/>
    <mergeCell ref="C32:O32"/>
    <mergeCell ref="C56:O5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9"/>
  <sheetViews>
    <sheetView tabSelected="1" zoomScaleNormal="100" workbookViewId="0">
      <selection activeCell="A32" sqref="A32:XFD32"/>
    </sheetView>
  </sheetViews>
  <sheetFormatPr baseColWidth="10" defaultColWidth="0" defaultRowHeight="15" zeroHeight="1" x14ac:dyDescent="0.25"/>
  <cols>
    <col min="1" max="1" width="7" style="1" customWidth="1"/>
    <col min="2" max="2" width="6.7109375" style="2" customWidth="1"/>
    <col min="3" max="14" width="11.28515625" style="1" bestFit="1" customWidth="1"/>
    <col min="15" max="15" width="5.28515625" style="1" customWidth="1"/>
    <col min="16" max="16" width="11.42578125" style="1" customWidth="1"/>
    <col min="17" max="30" width="0" style="1" hidden="1" customWidth="1"/>
    <col min="31" max="16384" width="11.42578125" style="1" hidden="1"/>
  </cols>
  <sheetData>
    <row r="1" spans="1:14" x14ac:dyDescent="0.25"/>
    <row r="2" spans="1:14" ht="31.5" x14ac:dyDescent="0.5">
      <c r="A2" s="3"/>
      <c r="C2" s="32"/>
    </row>
    <row r="3" spans="1:14" x14ac:dyDescent="0.25"/>
    <row r="4" spans="1:14" ht="18.75" x14ac:dyDescent="0.3">
      <c r="A4" s="7"/>
    </row>
    <row r="5" spans="1:14" ht="18.75" x14ac:dyDescent="0.3">
      <c r="A5" s="7"/>
    </row>
    <row r="6" spans="1:14" ht="21" x14ac:dyDescent="0.35">
      <c r="C6" s="41" t="s">
        <v>70</v>
      </c>
      <c r="D6" s="41"/>
      <c r="E6" s="41"/>
      <c r="F6" s="41"/>
      <c r="G6" s="41"/>
      <c r="H6" s="41"/>
      <c r="I6" s="41"/>
      <c r="J6" s="41"/>
      <c r="K6" s="41"/>
      <c r="L6" s="41"/>
      <c r="M6" s="41"/>
      <c r="N6" s="41"/>
    </row>
    <row r="7" spans="1:14" x14ac:dyDescent="0.25">
      <c r="C7" s="5" t="s">
        <v>0</v>
      </c>
      <c r="D7" s="5" t="s">
        <v>1</v>
      </c>
      <c r="E7" s="5" t="s">
        <v>2</v>
      </c>
      <c r="F7" s="5" t="s">
        <v>3</v>
      </c>
      <c r="G7" s="5" t="s">
        <v>4</v>
      </c>
      <c r="H7" s="5" t="s">
        <v>5</v>
      </c>
      <c r="I7" s="5" t="s">
        <v>6</v>
      </c>
      <c r="J7" s="5" t="s">
        <v>7</v>
      </c>
      <c r="K7" s="5" t="s">
        <v>8</v>
      </c>
      <c r="L7" s="5" t="s">
        <v>9</v>
      </c>
      <c r="M7" s="5" t="s">
        <v>10</v>
      </c>
      <c r="N7" s="5" t="s">
        <v>11</v>
      </c>
    </row>
    <row r="8" spans="1:14" hidden="1" x14ac:dyDescent="0.25">
      <c r="B8" s="2">
        <v>2015</v>
      </c>
      <c r="C8" s="8">
        <v>6.1470368847994168</v>
      </c>
      <c r="D8" s="8">
        <v>12.384514284395033</v>
      </c>
      <c r="E8" s="8">
        <v>11.576684731075295</v>
      </c>
      <c r="F8" s="8">
        <v>13.121188078231318</v>
      </c>
      <c r="G8" s="8">
        <v>10.895965254911923</v>
      </c>
      <c r="H8" s="8">
        <v>7.9722260488089889</v>
      </c>
      <c r="I8" s="8">
        <v>9.5538490389530111</v>
      </c>
      <c r="J8" s="8">
        <v>11.050429672997732</v>
      </c>
      <c r="K8" s="8">
        <v>11.620458489049332</v>
      </c>
      <c r="L8" s="8">
        <v>10.339099759767446</v>
      </c>
      <c r="M8" s="8">
        <v>9.7239469271339001</v>
      </c>
      <c r="N8" s="8">
        <v>10.147814121326755</v>
      </c>
    </row>
    <row r="9" spans="1:14" x14ac:dyDescent="0.25">
      <c r="B9" s="2">
        <v>2016</v>
      </c>
      <c r="C9" s="8">
        <v>9.4364736031550951</v>
      </c>
      <c r="D9" s="8">
        <v>9.1110528827579653</v>
      </c>
      <c r="E9" s="8">
        <v>9.1540828008851118</v>
      </c>
      <c r="F9" s="8">
        <v>9.3347218299001646</v>
      </c>
      <c r="G9" s="8">
        <v>8.8211782507571019</v>
      </c>
      <c r="H9" s="8">
        <v>8.4390248431298254</v>
      </c>
      <c r="I9" s="8">
        <v>7.372849902885517</v>
      </c>
      <c r="J9" s="8">
        <v>7.0397231473395632</v>
      </c>
      <c r="K9" s="8">
        <v>8.0115914814549019</v>
      </c>
      <c r="L9" s="8">
        <v>8.1094127053672374</v>
      </c>
      <c r="M9" s="8">
        <v>8.130020460676306</v>
      </c>
      <c r="N9" s="8">
        <v>7.3947299107838314</v>
      </c>
    </row>
    <row r="10" spans="1:14" x14ac:dyDescent="0.25">
      <c r="B10" s="2">
        <v>2017</v>
      </c>
      <c r="C10" s="8">
        <v>7.3612614529279954</v>
      </c>
      <c r="D10" s="8">
        <v>6.3208591985363469</v>
      </c>
      <c r="E10" s="8">
        <v>6.110750702945583</v>
      </c>
      <c r="F10" s="8">
        <v>5.9987438472996093</v>
      </c>
      <c r="G10" s="8">
        <v>5.8782405928842323</v>
      </c>
      <c r="H10" s="8">
        <v>6.3085050974544181</v>
      </c>
      <c r="I10" s="8">
        <v>5.5773994297380609</v>
      </c>
      <c r="J10" s="8">
        <v>5.3601466275297946</v>
      </c>
      <c r="K10" s="8">
        <v>4.8548633277171618</v>
      </c>
      <c r="L10" s="8">
        <v>4.38379715307972</v>
      </c>
      <c r="M10" s="8">
        <v>3.5334082175318162</v>
      </c>
      <c r="N10" s="8">
        <v>3.4583633970153986</v>
      </c>
    </row>
    <row r="11" spans="1:14" x14ac:dyDescent="0.25">
      <c r="B11" s="2">
        <v>2018</v>
      </c>
      <c r="C11" s="8">
        <v>3.340044053660896</v>
      </c>
      <c r="D11" s="8">
        <v>3.1591091257169479</v>
      </c>
      <c r="E11" s="8">
        <v>3.062321498499295</v>
      </c>
      <c r="F11" s="8">
        <v>3.0313864241015862</v>
      </c>
      <c r="G11" s="8">
        <v>2.9840878364977881</v>
      </c>
      <c r="H11" s="8">
        <v>3.2416167902865287</v>
      </c>
      <c r="I11" s="8">
        <v>3.0247376470570555</v>
      </c>
      <c r="J11" s="8">
        <v>3.5304920303135199</v>
      </c>
      <c r="K11" s="8">
        <v>3.7118233382287995</v>
      </c>
      <c r="L11" s="8">
        <v>3.8064743045198584</v>
      </c>
      <c r="M11" s="8">
        <v>3.4485361539893442</v>
      </c>
      <c r="N11" s="8">
        <v>3.3709116502881749</v>
      </c>
    </row>
    <row r="12" spans="1:14" x14ac:dyDescent="0.25">
      <c r="B12" s="2">
        <v>2019</v>
      </c>
      <c r="C12" s="8">
        <v>3.3408426883477071</v>
      </c>
      <c r="D12" s="8">
        <v>3.1447139073402166</v>
      </c>
      <c r="E12" s="8">
        <v>2.9939316325545198</v>
      </c>
      <c r="F12" s="8">
        <v>2.8701358532536254</v>
      </c>
      <c r="G12" s="8">
        <v>2.8265490824551458</v>
      </c>
      <c r="H12" s="8">
        <v>2.7549470905385496</v>
      </c>
      <c r="I12" s="8">
        <v>2.5886833779496272</v>
      </c>
      <c r="J12" s="8">
        <v>2.3586782160187729</v>
      </c>
      <c r="K12" s="8">
        <v>2.2200880646470647</v>
      </c>
      <c r="L12" s="8">
        <v>2.2062180902885804</v>
      </c>
      <c r="M12" s="8">
        <v>2.3432846104610361</v>
      </c>
      <c r="N12" s="8">
        <v>2.4110860675089429</v>
      </c>
    </row>
    <row r="13" spans="1:14" x14ac:dyDescent="0.25">
      <c r="B13" s="2">
        <v>2020</v>
      </c>
      <c r="C13" s="8">
        <v>2.4254160005407726</v>
      </c>
      <c r="D13" s="8">
        <v>2.2926449186861788</v>
      </c>
      <c r="E13" s="8">
        <v>0</v>
      </c>
      <c r="F13" s="8">
        <v>0</v>
      </c>
      <c r="G13" s="8">
        <v>0</v>
      </c>
      <c r="H13" s="8">
        <v>0</v>
      </c>
      <c r="I13" s="8">
        <v>0</v>
      </c>
      <c r="J13" s="8">
        <v>0</v>
      </c>
      <c r="K13" s="8">
        <v>0</v>
      </c>
      <c r="L13" s="8">
        <v>0</v>
      </c>
      <c r="M13" s="8">
        <v>0</v>
      </c>
      <c r="N13" s="8">
        <v>0</v>
      </c>
    </row>
    <row r="14" spans="1:14" x14ac:dyDescent="0.25"/>
    <row r="15" spans="1:14" x14ac:dyDescent="0.25"/>
    <row r="16" spans="1:14" x14ac:dyDescent="0.25"/>
    <row r="17" spans="1:14" x14ac:dyDescent="0.25"/>
    <row r="18" spans="1:14" x14ac:dyDescent="0.25"/>
    <row r="19" spans="1:14" x14ac:dyDescent="0.25"/>
    <row r="20" spans="1:14" x14ac:dyDescent="0.25"/>
    <row r="21" spans="1:14" x14ac:dyDescent="0.25"/>
    <row r="22" spans="1:14" x14ac:dyDescent="0.25"/>
    <row r="23" spans="1:14" x14ac:dyDescent="0.25"/>
    <row r="24" spans="1:14" x14ac:dyDescent="0.25"/>
    <row r="25" spans="1:14" x14ac:dyDescent="0.25"/>
    <row r="26" spans="1:14" x14ac:dyDescent="0.25"/>
    <row r="27" spans="1:14" x14ac:dyDescent="0.25">
      <c r="D27" s="4"/>
    </row>
    <row r="28" spans="1:14" x14ac:dyDescent="0.25">
      <c r="D28" s="4"/>
    </row>
    <row r="29" spans="1:14" ht="18.75" x14ac:dyDescent="0.3">
      <c r="A29" s="7"/>
    </row>
    <row r="30" spans="1:14" ht="21" x14ac:dyDescent="0.35">
      <c r="C30" s="41" t="s">
        <v>71</v>
      </c>
      <c r="D30" s="41"/>
      <c r="E30" s="41"/>
      <c r="F30" s="41"/>
      <c r="G30" s="41"/>
      <c r="H30" s="41"/>
      <c r="I30" s="41"/>
      <c r="J30" s="41"/>
      <c r="K30" s="41"/>
      <c r="L30" s="41"/>
      <c r="M30" s="41"/>
      <c r="N30" s="41"/>
    </row>
    <row r="31" spans="1:14" x14ac:dyDescent="0.25">
      <c r="C31" s="5" t="s">
        <v>0</v>
      </c>
      <c r="D31" s="5" t="s">
        <v>1</v>
      </c>
      <c r="E31" s="5" t="s">
        <v>2</v>
      </c>
      <c r="F31" s="5" t="s">
        <v>3</v>
      </c>
      <c r="G31" s="5" t="s">
        <v>4</v>
      </c>
      <c r="H31" s="5" t="s">
        <v>5</v>
      </c>
      <c r="I31" s="5" t="s">
        <v>6</v>
      </c>
      <c r="J31" s="5" t="s">
        <v>7</v>
      </c>
      <c r="K31" s="5" t="s">
        <v>8</v>
      </c>
      <c r="L31" s="5" t="s">
        <v>9</v>
      </c>
      <c r="M31" s="5" t="s">
        <v>10</v>
      </c>
      <c r="N31" s="5" t="s">
        <v>11</v>
      </c>
    </row>
    <row r="32" spans="1:14" hidden="1" x14ac:dyDescent="0.25">
      <c r="B32" s="2">
        <f t="shared" ref="B32:B37" si="0">B8</f>
        <v>2015</v>
      </c>
      <c r="C32" s="6">
        <v>14.087685736927819</v>
      </c>
      <c r="D32" s="6">
        <v>20.504064250611421</v>
      </c>
      <c r="E32" s="6">
        <v>18.84196396961088</v>
      </c>
      <c r="F32" s="6">
        <v>15.342043253311388</v>
      </c>
      <c r="G32" s="6">
        <v>15.759631537686015</v>
      </c>
      <c r="H32" s="6">
        <v>14.728382221777636</v>
      </c>
      <c r="I32" s="6">
        <v>16.509555472597189</v>
      </c>
      <c r="J32" s="6">
        <v>16.663574935171905</v>
      </c>
      <c r="K32" s="6">
        <v>16.586457937988744</v>
      </c>
      <c r="L32" s="6">
        <v>13.232993688060716</v>
      </c>
      <c r="M32" s="6">
        <v>16.78356587883863</v>
      </c>
      <c r="N32" s="6">
        <v>13.964888176622456</v>
      </c>
    </row>
    <row r="33" spans="2:14" x14ac:dyDescent="0.25">
      <c r="B33" s="2">
        <f t="shared" si="0"/>
        <v>2016</v>
      </c>
      <c r="C33" s="6">
        <v>18.573303253351288</v>
      </c>
      <c r="D33" s="6">
        <v>20.231884026124096</v>
      </c>
      <c r="E33" s="6">
        <v>21.188319836902412</v>
      </c>
      <c r="F33" s="6">
        <v>20.237914443970563</v>
      </c>
      <c r="G33" s="6">
        <v>15.179756877289206</v>
      </c>
      <c r="H33" s="6">
        <v>12.479368406869813</v>
      </c>
      <c r="I33" s="6">
        <v>10.798898862752193</v>
      </c>
      <c r="J33" s="6">
        <v>8.8065570450912176</v>
      </c>
      <c r="K33" s="6">
        <v>9.4700097302570736</v>
      </c>
      <c r="L33" s="6">
        <v>10.362031161717157</v>
      </c>
      <c r="M33" s="6">
        <v>9.2611075529347406</v>
      </c>
      <c r="N33" s="6">
        <v>8.5342187042233491</v>
      </c>
    </row>
    <row r="34" spans="2:14" x14ac:dyDescent="0.25">
      <c r="B34" s="2">
        <f t="shared" si="0"/>
        <v>2017</v>
      </c>
      <c r="C34" s="6">
        <v>10.345342033837426</v>
      </c>
      <c r="D34" s="6">
        <v>8.4327597354419428</v>
      </c>
      <c r="E34" s="6">
        <v>11.600657284062253</v>
      </c>
      <c r="F34" s="6">
        <v>11.75079247398806</v>
      </c>
      <c r="G34" s="6">
        <v>11.564810629796407</v>
      </c>
      <c r="H34" s="6">
        <v>14.002740488114997</v>
      </c>
      <c r="I34" s="6">
        <v>10.166398883044835</v>
      </c>
      <c r="J34" s="6">
        <v>10.13437554294177</v>
      </c>
      <c r="K34" s="6">
        <v>9.0938469314428083</v>
      </c>
      <c r="L34" s="6">
        <v>7.1916193092314336</v>
      </c>
      <c r="M34" s="6">
        <v>6.563598720790206</v>
      </c>
      <c r="N34" s="6">
        <v>6.4087240018703193</v>
      </c>
    </row>
    <row r="35" spans="2:14" x14ac:dyDescent="0.25">
      <c r="B35" s="2">
        <f t="shared" si="0"/>
        <v>2018</v>
      </c>
      <c r="C35" s="6">
        <v>6.3150215930483418</v>
      </c>
      <c r="D35" s="6">
        <v>4.2131270027838603</v>
      </c>
      <c r="E35" s="6">
        <v>4.1495574395350561</v>
      </c>
      <c r="F35" s="6">
        <v>3.0144505929549861</v>
      </c>
      <c r="G35" s="6">
        <v>3.8591826438039503</v>
      </c>
      <c r="H35" s="6">
        <v>6.7842817657975445</v>
      </c>
      <c r="I35" s="6">
        <v>6.2027258463759987</v>
      </c>
      <c r="J35" s="6">
        <v>7.2453984444096076</v>
      </c>
      <c r="K35" s="6">
        <v>7.7609747728542775</v>
      </c>
      <c r="L35" s="6">
        <v>8.2183405779645824</v>
      </c>
      <c r="M35" s="6">
        <v>6.8998222932596676</v>
      </c>
      <c r="N35" s="6">
        <v>6.8457564019602799</v>
      </c>
    </row>
    <row r="36" spans="2:14" x14ac:dyDescent="0.25">
      <c r="B36" s="2">
        <f t="shared" si="0"/>
        <v>2019</v>
      </c>
      <c r="C36" s="6">
        <v>6.6804737869545505</v>
      </c>
      <c r="D36" s="6">
        <v>6.3149624301114473</v>
      </c>
      <c r="E36" s="6">
        <v>6.10915745241903</v>
      </c>
      <c r="F36" s="6">
        <v>5.8323436259754642</v>
      </c>
      <c r="G36" s="6">
        <v>5.6477962312578347</v>
      </c>
      <c r="H36" s="6">
        <v>5.5118857347857837</v>
      </c>
      <c r="I36" s="6">
        <v>5.1516238709390505</v>
      </c>
      <c r="J36" s="6">
        <v>4.7275449609968883</v>
      </c>
      <c r="K36" s="6">
        <v>4.4772046048150864</v>
      </c>
      <c r="L36" s="6">
        <v>4.4697458357294257</v>
      </c>
      <c r="M36" s="6">
        <v>4.7822669413612466</v>
      </c>
      <c r="N36" s="6">
        <v>4.8751478346469677</v>
      </c>
    </row>
    <row r="37" spans="2:14" x14ac:dyDescent="0.25">
      <c r="B37" s="2">
        <f t="shared" si="0"/>
        <v>2020</v>
      </c>
      <c r="C37" s="6">
        <v>4.9360732423603926</v>
      </c>
      <c r="D37" s="6">
        <v>5.3852716556550098</v>
      </c>
      <c r="E37" s="6">
        <v>0</v>
      </c>
      <c r="F37" s="6">
        <v>0</v>
      </c>
      <c r="G37" s="6">
        <v>0</v>
      </c>
      <c r="H37" s="6">
        <v>0</v>
      </c>
      <c r="I37" s="6">
        <v>0</v>
      </c>
      <c r="J37" s="6">
        <v>0</v>
      </c>
      <c r="K37" s="6">
        <v>0</v>
      </c>
      <c r="L37" s="6">
        <v>0</v>
      </c>
      <c r="M37" s="6">
        <v>0</v>
      </c>
      <c r="N37" s="6">
        <v>0</v>
      </c>
    </row>
    <row r="38" spans="2:14" x14ac:dyDescent="0.25"/>
    <row r="39" spans="2:14" x14ac:dyDescent="0.25"/>
    <row r="40" spans="2:14" x14ac:dyDescent="0.25"/>
    <row r="41" spans="2:14" x14ac:dyDescent="0.25"/>
    <row r="42" spans="2:14" x14ac:dyDescent="0.25"/>
    <row r="43" spans="2:14" x14ac:dyDescent="0.25"/>
    <row r="44" spans="2:14" x14ac:dyDescent="0.25"/>
    <row r="45" spans="2:14" x14ac:dyDescent="0.25"/>
    <row r="46" spans="2:14" x14ac:dyDescent="0.25"/>
    <row r="47" spans="2:14" x14ac:dyDescent="0.25"/>
    <row r="48" spans="2:14"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sheetData>
  <customSheetViews>
    <customSheetView guid="{185D84FE-F060-43CB-AD80-90D245BB0AEC}" scale="80">
      <selection activeCell="Q3" sqref="Q3"/>
      <pageMargins left="0.7" right="0.7" top="0.75" bottom="0.75" header="0.3" footer="0.3"/>
      <pageSetup paperSize="9" orientation="portrait" r:id="rId1"/>
    </customSheetView>
  </customSheetViews>
  <mergeCells count="2">
    <mergeCell ref="C6:N6"/>
    <mergeCell ref="C30:N30"/>
  </mergeCell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zoomScale="90" zoomScaleNormal="90" workbookViewId="0">
      <selection activeCell="A14" sqref="A14:J14"/>
    </sheetView>
  </sheetViews>
  <sheetFormatPr baseColWidth="10" defaultColWidth="0" defaultRowHeight="15" customHeight="1" zeroHeight="1" x14ac:dyDescent="0.25"/>
  <cols>
    <col min="1" max="12" width="11.42578125" style="1" customWidth="1"/>
    <col min="13" max="16384" width="11.42578125" style="1" hidden="1"/>
  </cols>
  <sheetData>
    <row r="1" spans="1:10" x14ac:dyDescent="0.25"/>
    <row r="2" spans="1:10" ht="31.5" x14ac:dyDescent="0.5">
      <c r="B2" s="32" t="s">
        <v>28</v>
      </c>
    </row>
    <row r="3" spans="1:10" x14ac:dyDescent="0.25"/>
    <row r="4" spans="1:10" x14ac:dyDescent="0.25"/>
    <row r="5" spans="1:10" x14ac:dyDescent="0.25"/>
    <row r="6" spans="1:10" ht="21" x14ac:dyDescent="0.25">
      <c r="A6" s="50" t="s">
        <v>31</v>
      </c>
      <c r="B6" s="51"/>
      <c r="C6" s="51"/>
      <c r="D6" s="51"/>
      <c r="E6" s="51"/>
      <c r="F6" s="51"/>
      <c r="G6" s="51"/>
      <c r="H6" s="51"/>
      <c r="I6" s="51"/>
      <c r="J6" s="52"/>
    </row>
    <row r="7" spans="1:10" x14ac:dyDescent="0.25"/>
    <row r="8" spans="1:10" s="33" customFormat="1" ht="36" customHeight="1" x14ac:dyDescent="0.25">
      <c r="A8" s="45" t="s">
        <v>53</v>
      </c>
      <c r="B8" s="45"/>
      <c r="C8" s="45"/>
      <c r="D8" s="45"/>
      <c r="E8" s="45"/>
      <c r="F8" s="45"/>
      <c r="G8" s="45"/>
      <c r="H8" s="45"/>
      <c r="I8" s="45"/>
      <c r="J8" s="45"/>
    </row>
    <row r="9" spans="1:10" ht="6" hidden="1" customHeight="1" x14ac:dyDescent="0.25"/>
    <row r="10" spans="1:10" ht="33" customHeight="1" x14ac:dyDescent="0.25">
      <c r="A10" s="45" t="s">
        <v>54</v>
      </c>
      <c r="B10" s="45" t="s">
        <v>30</v>
      </c>
      <c r="C10" s="45" t="s">
        <v>30</v>
      </c>
      <c r="D10" s="45" t="s">
        <v>30</v>
      </c>
      <c r="E10" s="45" t="s">
        <v>30</v>
      </c>
      <c r="F10" s="45" t="s">
        <v>30</v>
      </c>
      <c r="G10" s="45" t="s">
        <v>30</v>
      </c>
      <c r="H10" s="45" t="s">
        <v>30</v>
      </c>
      <c r="I10" s="45" t="s">
        <v>30</v>
      </c>
      <c r="J10" s="45" t="s">
        <v>30</v>
      </c>
    </row>
    <row r="11" spans="1:10" ht="0.75" customHeight="1" x14ac:dyDescent="0.25"/>
    <row r="12" spans="1:10" ht="34.5" customHeight="1" x14ac:dyDescent="0.25">
      <c r="A12" s="45" t="s">
        <v>29</v>
      </c>
      <c r="B12" s="45"/>
      <c r="C12" s="45"/>
      <c r="D12" s="45"/>
      <c r="E12" s="45"/>
      <c r="F12" s="45"/>
      <c r="G12" s="45"/>
      <c r="H12" s="45"/>
      <c r="I12" s="45"/>
      <c r="J12" s="45"/>
    </row>
    <row r="13" spans="1:10" hidden="1" x14ac:dyDescent="0.25"/>
    <row r="14" spans="1:10" ht="37.5" customHeight="1" x14ac:dyDescent="0.25">
      <c r="A14" s="45" t="s">
        <v>55</v>
      </c>
      <c r="B14" s="45"/>
      <c r="C14" s="45"/>
      <c r="D14" s="45"/>
      <c r="E14" s="45"/>
      <c r="F14" s="45"/>
      <c r="G14" s="45"/>
      <c r="H14" s="45"/>
      <c r="I14" s="45"/>
      <c r="J14" s="45"/>
    </row>
    <row r="15" spans="1:10" ht="15.75" hidden="1" x14ac:dyDescent="0.25">
      <c r="A15" s="35"/>
      <c r="B15" s="35"/>
      <c r="C15" s="35"/>
      <c r="D15" s="35"/>
      <c r="E15" s="35"/>
      <c r="F15" s="35"/>
      <c r="G15" s="35"/>
      <c r="H15" s="35"/>
      <c r="I15" s="35"/>
      <c r="J15" s="35"/>
    </row>
    <row r="16" spans="1:10" ht="51.75" customHeight="1" x14ac:dyDescent="0.25">
      <c r="A16" s="45" t="s">
        <v>56</v>
      </c>
      <c r="B16" s="45"/>
      <c r="C16" s="45"/>
      <c r="D16" s="45"/>
      <c r="E16" s="45"/>
      <c r="F16" s="45"/>
      <c r="G16" s="45"/>
      <c r="H16" s="45"/>
      <c r="I16" s="45"/>
      <c r="J16" s="45"/>
    </row>
    <row r="17" spans="1:10" ht="15.75" hidden="1" x14ac:dyDescent="0.25">
      <c r="A17" s="35"/>
      <c r="B17" s="35"/>
      <c r="C17" s="35"/>
      <c r="D17" s="35"/>
      <c r="E17" s="35"/>
      <c r="F17" s="35"/>
      <c r="G17" s="35"/>
      <c r="H17" s="35"/>
      <c r="I17" s="35"/>
      <c r="J17" s="35"/>
    </row>
    <row r="18" spans="1:10" ht="1.5" customHeight="1" x14ac:dyDescent="0.25">
      <c r="A18" s="35"/>
      <c r="B18" s="35"/>
      <c r="C18" s="35"/>
      <c r="D18" s="35"/>
      <c r="E18" s="35"/>
      <c r="F18" s="35"/>
      <c r="G18" s="35"/>
      <c r="H18" s="35"/>
      <c r="I18" s="35"/>
      <c r="J18" s="35"/>
    </row>
    <row r="19" spans="1:10" ht="83.25" customHeight="1" x14ac:dyDescent="0.25">
      <c r="A19" s="47" t="s">
        <v>57</v>
      </c>
      <c r="B19" s="48"/>
      <c r="C19" s="48"/>
      <c r="D19" s="48"/>
      <c r="E19" s="48"/>
      <c r="F19" s="48"/>
      <c r="G19" s="48"/>
      <c r="H19" s="48"/>
      <c r="I19" s="48"/>
      <c r="J19" s="48"/>
    </row>
    <row r="20" spans="1:10" ht="15.75" hidden="1" x14ac:dyDescent="0.25">
      <c r="A20" s="35"/>
      <c r="B20" s="35"/>
      <c r="C20" s="35"/>
      <c r="D20" s="35"/>
      <c r="E20" s="35"/>
      <c r="F20" s="35"/>
      <c r="G20" s="35"/>
      <c r="H20" s="35"/>
      <c r="I20" s="35"/>
      <c r="J20" s="35"/>
    </row>
    <row r="21" spans="1:10" ht="54" customHeight="1" x14ac:dyDescent="0.25">
      <c r="A21" s="45" t="s">
        <v>58</v>
      </c>
      <c r="B21" s="45"/>
      <c r="C21" s="45"/>
      <c r="D21" s="45"/>
      <c r="E21" s="45"/>
      <c r="F21" s="45"/>
      <c r="G21" s="45"/>
      <c r="H21" s="45"/>
      <c r="I21" s="45"/>
      <c r="J21" s="45"/>
    </row>
    <row r="22" spans="1:10" ht="15.75" hidden="1" x14ac:dyDescent="0.25">
      <c r="A22" s="35"/>
      <c r="B22" s="35"/>
      <c r="C22" s="35"/>
      <c r="D22" s="35"/>
      <c r="E22" s="35"/>
      <c r="F22" s="35"/>
      <c r="G22" s="35"/>
      <c r="H22" s="35"/>
      <c r="I22" s="35"/>
      <c r="J22" s="35"/>
    </row>
    <row r="23" spans="1:10" s="38" customFormat="1" ht="51.75" customHeight="1" x14ac:dyDescent="0.25">
      <c r="A23" s="49" t="s">
        <v>59</v>
      </c>
      <c r="B23" s="49"/>
      <c r="C23" s="49"/>
      <c r="D23" s="49"/>
      <c r="E23" s="49"/>
      <c r="F23" s="49"/>
      <c r="G23" s="49"/>
      <c r="H23" s="49"/>
      <c r="I23" s="49"/>
      <c r="J23" s="49"/>
    </row>
    <row r="24" spans="1:10" ht="15.75" hidden="1" x14ac:dyDescent="0.25">
      <c r="A24" s="35"/>
      <c r="B24" s="35"/>
      <c r="C24" s="35"/>
      <c r="D24" s="35"/>
      <c r="E24" s="35"/>
      <c r="F24" s="35"/>
      <c r="G24" s="35"/>
      <c r="H24" s="35"/>
      <c r="I24" s="35"/>
      <c r="J24" s="35"/>
    </row>
    <row r="25" spans="1:10" ht="54.75" customHeight="1" x14ac:dyDescent="0.25">
      <c r="A25" s="45" t="s">
        <v>60</v>
      </c>
      <c r="B25" s="45"/>
      <c r="C25" s="45"/>
      <c r="D25" s="45"/>
      <c r="E25" s="45"/>
      <c r="F25" s="45"/>
      <c r="G25" s="45"/>
      <c r="H25" s="45"/>
      <c r="I25" s="45"/>
      <c r="J25" s="45"/>
    </row>
    <row r="26" spans="1:10" ht="5.25" hidden="1" customHeight="1" x14ac:dyDescent="0.25">
      <c r="A26" s="35"/>
      <c r="B26" s="35"/>
      <c r="C26" s="35"/>
      <c r="D26" s="35"/>
      <c r="E26" s="35"/>
      <c r="F26" s="35"/>
      <c r="G26" s="35"/>
      <c r="H26" s="35"/>
      <c r="I26" s="35"/>
      <c r="J26" s="35"/>
    </row>
    <row r="27" spans="1:10" ht="39" customHeight="1" x14ac:dyDescent="0.25">
      <c r="A27" s="45" t="s">
        <v>69</v>
      </c>
      <c r="B27" s="45"/>
      <c r="C27" s="45"/>
      <c r="D27" s="45"/>
      <c r="E27" s="45"/>
      <c r="F27" s="45"/>
      <c r="G27" s="45"/>
      <c r="H27" s="45"/>
      <c r="I27" s="45"/>
      <c r="J27" s="45"/>
    </row>
    <row r="28" spans="1:10" ht="5.25" customHeight="1" x14ac:dyDescent="0.25">
      <c r="A28" s="35"/>
      <c r="B28" s="35"/>
      <c r="C28" s="35"/>
      <c r="D28" s="35"/>
      <c r="E28" s="35"/>
      <c r="F28" s="35"/>
      <c r="G28" s="35"/>
      <c r="H28" s="35"/>
      <c r="I28" s="35"/>
      <c r="J28" s="35"/>
    </row>
    <row r="29" spans="1:10" ht="35.25" customHeight="1" x14ac:dyDescent="0.25">
      <c r="A29" s="45" t="s">
        <v>68</v>
      </c>
      <c r="B29" s="45"/>
      <c r="C29" s="45"/>
      <c r="D29" s="45"/>
      <c r="E29" s="45"/>
      <c r="F29" s="45"/>
      <c r="G29" s="45"/>
      <c r="H29" s="45"/>
      <c r="I29" s="45"/>
      <c r="J29" s="45"/>
    </row>
    <row r="30" spans="1:10" ht="16.5" hidden="1" customHeight="1" x14ac:dyDescent="0.25">
      <c r="A30" s="35"/>
      <c r="B30" s="35"/>
      <c r="C30" s="35"/>
      <c r="D30" s="35"/>
      <c r="E30" s="35"/>
      <c r="F30" s="35"/>
      <c r="G30" s="35"/>
      <c r="H30" s="35"/>
      <c r="I30" s="35"/>
      <c r="J30" s="35"/>
    </row>
    <row r="31" spans="1:10" ht="51.75" customHeight="1" x14ac:dyDescent="0.25">
      <c r="A31" s="45" t="s">
        <v>61</v>
      </c>
      <c r="B31" s="45"/>
      <c r="C31" s="45"/>
      <c r="D31" s="45"/>
      <c r="E31" s="45"/>
      <c r="F31" s="45"/>
      <c r="G31" s="45"/>
      <c r="H31" s="45"/>
      <c r="I31" s="45"/>
      <c r="J31" s="45"/>
    </row>
    <row r="32" spans="1:10" ht="0.75" customHeight="1" x14ac:dyDescent="0.25"/>
    <row r="33" spans="1:10" ht="30" customHeight="1" x14ac:dyDescent="0.25">
      <c r="A33" s="45" t="s">
        <v>62</v>
      </c>
      <c r="B33" s="45"/>
      <c r="C33" s="45"/>
      <c r="D33" s="45"/>
      <c r="E33" s="45"/>
      <c r="F33" s="45"/>
      <c r="G33" s="45"/>
      <c r="H33" s="45"/>
      <c r="I33" s="45"/>
      <c r="J33" s="45"/>
    </row>
    <row r="34" spans="1:10" ht="30.75" customHeight="1" x14ac:dyDescent="0.25">
      <c r="A34" s="45" t="s">
        <v>67</v>
      </c>
      <c r="B34" s="45"/>
      <c r="C34" s="45"/>
      <c r="D34" s="45"/>
      <c r="E34" s="45"/>
      <c r="F34" s="45"/>
      <c r="G34" s="45"/>
      <c r="H34" s="45"/>
      <c r="I34" s="45"/>
      <c r="J34" s="45"/>
    </row>
    <row r="35" spans="1:10" ht="14.25" customHeight="1" x14ac:dyDescent="0.25"/>
    <row r="36" spans="1:10" ht="38.25" customHeight="1" x14ac:dyDescent="0.25">
      <c r="A36" s="45" t="s">
        <v>65</v>
      </c>
      <c r="B36" s="45"/>
      <c r="C36" s="45"/>
      <c r="D36" s="45"/>
      <c r="E36" s="45"/>
      <c r="F36" s="45"/>
      <c r="G36" s="45"/>
      <c r="H36" s="45"/>
      <c r="I36" s="45"/>
      <c r="J36" s="45"/>
    </row>
    <row r="37" spans="1:10" hidden="1" x14ac:dyDescent="0.25"/>
    <row r="38" spans="1:10" ht="36.75" customHeight="1" x14ac:dyDescent="0.25">
      <c r="A38" s="45" t="s">
        <v>63</v>
      </c>
      <c r="B38" s="45"/>
      <c r="C38" s="45"/>
      <c r="D38" s="45"/>
      <c r="E38" s="45"/>
      <c r="F38" s="45"/>
      <c r="G38" s="45"/>
      <c r="H38" s="45"/>
      <c r="I38" s="45"/>
      <c r="J38" s="45"/>
    </row>
    <row r="39" spans="1:10" ht="0.75" customHeight="1" x14ac:dyDescent="0.25"/>
    <row r="40" spans="1:10" ht="35.25" customHeight="1" x14ac:dyDescent="0.25">
      <c r="A40" s="46" t="s">
        <v>64</v>
      </c>
      <c r="B40" s="46"/>
      <c r="C40" s="46"/>
      <c r="D40" s="46"/>
      <c r="E40" s="46"/>
      <c r="F40" s="46"/>
      <c r="G40" s="46"/>
      <c r="H40" s="46"/>
      <c r="I40" s="46"/>
      <c r="J40" s="46"/>
    </row>
    <row r="41" spans="1:10" x14ac:dyDescent="0.25">
      <c r="A41" s="1" t="s">
        <v>66</v>
      </c>
    </row>
    <row r="42" spans="1:10" x14ac:dyDescent="0.25"/>
    <row r="43" spans="1:10" x14ac:dyDescent="0.25"/>
    <row r="44" spans="1:10" hidden="1" x14ac:dyDescent="0.25"/>
  </sheetData>
  <mergeCells count="18">
    <mergeCell ref="A16:J16"/>
    <mergeCell ref="A6:J6"/>
    <mergeCell ref="A8:J8"/>
    <mergeCell ref="A10:J10"/>
    <mergeCell ref="A12:J12"/>
    <mergeCell ref="A14:J14"/>
    <mergeCell ref="A33:J33"/>
    <mergeCell ref="A36:J36"/>
    <mergeCell ref="A38:J38"/>
    <mergeCell ref="A40:J40"/>
    <mergeCell ref="A19:J19"/>
    <mergeCell ref="A21:J21"/>
    <mergeCell ref="A23:J23"/>
    <mergeCell ref="A25:J25"/>
    <mergeCell ref="A29:J29"/>
    <mergeCell ref="A31:J31"/>
    <mergeCell ref="A27:J27"/>
    <mergeCell ref="A34:J3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Synthèse des Indicateurs</vt:lpstr>
      <vt:lpstr>Abonnés</vt:lpstr>
      <vt:lpstr>Trafic</vt:lpstr>
      <vt:lpstr>Revenus</vt:lpstr>
      <vt:lpstr>Tarifs</vt:lpstr>
      <vt:lpstr>Définitions des Termes Utilisés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Serge MADZELA</dc:creator>
  <cp:lastModifiedBy>Marga TCHICAYA</cp:lastModifiedBy>
  <dcterms:created xsi:type="dcterms:W3CDTF">2011-02-10T16:24:30Z</dcterms:created>
  <dcterms:modified xsi:type="dcterms:W3CDTF">2020-03-23T11:49:45Z</dcterms:modified>
</cp:coreProperties>
</file>